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0490" windowHeight="7530" tabRatio="874"/>
  </bookViews>
  <sheets>
    <sheet name="İCMAL" sheetId="1" r:id="rId1"/>
    <sheet name="MUH. HARİÇ SEKTÖR" sheetId="4" r:id="rId2"/>
    <sheet name="DEĞERLENDİRME" sheetId="3" r:id="rId3"/>
  </sheets>
  <definedNames>
    <definedName name="_xlnm.Print_Area" localSheetId="0">İCMAL!$A$1:$I$109</definedName>
    <definedName name="_xlnm.Print_Titles" localSheetId="0">İCMAL!$1:$1</definedName>
  </definedNames>
  <calcPr calcId="162913"/>
</workbook>
</file>

<file path=xl/calcChain.xml><?xml version="1.0" encoding="utf-8"?>
<calcChain xmlns="http://schemas.openxmlformats.org/spreadsheetml/2006/main">
  <c r="F8" i="4" l="1"/>
  <c r="G8" i="4" s="1"/>
  <c r="E8" i="4"/>
  <c r="D8" i="4"/>
  <c r="C8" i="4"/>
  <c r="G7" i="4"/>
  <c r="G6" i="4"/>
  <c r="G5" i="4"/>
  <c r="G3" i="4"/>
  <c r="G2" i="4"/>
  <c r="A112" i="1" l="1"/>
  <c r="H112" i="1" l="1"/>
  <c r="I112" i="1"/>
  <c r="G112" i="1"/>
</calcChain>
</file>

<file path=xl/sharedStrings.xml><?xml version="1.0" encoding="utf-8"?>
<sst xmlns="http://schemas.openxmlformats.org/spreadsheetml/2006/main" count="258" uniqueCount="182">
  <si>
    <t xml:space="preserve">S. 
NO </t>
  </si>
  <si>
    <t>SEKTÖRÜ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</si>
  <si>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</si>
  <si>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</si>
  <si>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</si>
  <si>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</si>
  <si>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2014-2018</t>
  </si>
  <si>
    <t>2012-2016</t>
  </si>
  <si>
    <t xml:space="preserve">EĞİTİM </t>
  </si>
  <si>
    <t xml:space="preserve">SAĞLIK </t>
  </si>
  <si>
    <t>DKH</t>
  </si>
  <si>
    <t>TOPLAM</t>
  </si>
  <si>
    <t>A) ETÜD-PROJE İŞLERİ TOPLAMI</t>
  </si>
  <si>
    <t>B) DEVAM EDEN PROJELER TOPLAMI</t>
  </si>
  <si>
    <t>C) YENİ PROJELER TOPLAMI</t>
  </si>
  <si>
    <t>TOPLAM (Muhtelif Hariç)</t>
  </si>
  <si>
    <t xml:space="preserve">EĞİTİM SEKTÖRÜ TOPLAMI 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</si>
  <si>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</si>
  <si>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</si>
  <si>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</si>
  <si>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</si>
  <si>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</si>
  <si>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</si>
  <si>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</si>
  <si>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</si>
  <si>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</si>
  <si>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</si>
  <si>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2016-2018</t>
  </si>
  <si>
    <t>1997-2019</t>
  </si>
  <si>
    <t>Basılı Yayın Alımı, Elektronik Yayın Alımı</t>
  </si>
  <si>
    <t>2013-2018</t>
  </si>
  <si>
    <t>Geri Gönderme Merkezleri</t>
  </si>
  <si>
    <t xml:space="preserve">KARAKTERİSTİK         </t>
  </si>
  <si>
    <t>BİN TL</t>
  </si>
  <si>
    <t>TARIM-SULAMA</t>
  </si>
  <si>
    <t>DEVLET SU İŞLERİ GENEL MÜDÜRLÜĞÜ</t>
  </si>
  <si>
    <t>TARIM - SULAMA</t>
  </si>
  <si>
    <t xml:space="preserve">Ağrı-Yazıcı (DAP) </t>
  </si>
  <si>
    <t>AĞRI</t>
  </si>
  <si>
    <t>Depolama (196 hm3), sulama (31.918 ha)</t>
  </si>
  <si>
    <t>1991-2020</t>
  </si>
  <si>
    <t>METEOROLOJİ GENEL MÜDÜRLÜĞÜ - SİVİL HAVACILIK GENEL MÜDÜRLÜĞÜ</t>
  </si>
  <si>
    <t>ULAŞTIRMA - HAVAYOLU ULAŞTIRMASI</t>
  </si>
  <si>
    <t>ULAŞTIRMA -HAVAYOLU ULAŞTIRMASI</t>
  </si>
  <si>
    <t>Meteoroloji Hizmet Binası Yapımı, onarımı ile çevre düzenlemesi (DS)</t>
  </si>
  <si>
    <t>2013-2021</t>
  </si>
  <si>
    <t>ULAŞTIRMA - KARAYOLU ULAŞTIRMASI</t>
  </si>
  <si>
    <r>
      <t>KARAYOLLARI GENEL MÜDÜRLÜĞÜ</t>
    </r>
    <r>
      <rPr>
        <sz val="12"/>
        <rFont val="Arial"/>
        <family val="2"/>
        <charset val="162"/>
      </rPr>
      <t xml:space="preserve"> </t>
    </r>
  </si>
  <si>
    <t>ULAŞTIRMA -KARAYOLU ULAŞTIRMASI</t>
  </si>
  <si>
    <t>Diyadin Ayr.- Doğubayazıt-Gürbulak S.Kap. (DAP)</t>
  </si>
  <si>
    <t xml:space="preserve">Bölünmüş Yol (50 km.) </t>
  </si>
  <si>
    <t>Eleşkirt - Ağrı ( DAP )</t>
  </si>
  <si>
    <t xml:space="preserve">Bölünmüş Yol (36 km.) </t>
  </si>
  <si>
    <t>(Kağızman-Tuzluca) Ayr. - Ağrı (DAP)</t>
  </si>
  <si>
    <t>2A SK (79 km.)</t>
  </si>
  <si>
    <t>Taşlıçay-Diyadin Ayr. (DAP)</t>
  </si>
  <si>
    <t xml:space="preserve">Bölünmüş Yol (52 km.) </t>
  </si>
  <si>
    <t>Ağrı- Taşlıçay (DAP)</t>
  </si>
  <si>
    <t xml:space="preserve">Bölünmüş Yol (31 km.) </t>
  </si>
  <si>
    <t>Ağrı - Hamur - Tutak - Patnos ( DAP )</t>
  </si>
  <si>
    <t xml:space="preserve">Bölünmüş Yol (79 km.) </t>
  </si>
  <si>
    <t>IĞDIR-KARS-AĞRI</t>
  </si>
  <si>
    <t>KONUT</t>
  </si>
  <si>
    <t>Lojman Yapımı</t>
  </si>
  <si>
    <t>b) 2016 yılında bitenler</t>
  </si>
  <si>
    <t>ADALET BAKANLIĞI TOPLAMI</t>
  </si>
  <si>
    <t>EMNİYET GENEL MÜDÜRLÜĞÜ TOPLAMI</t>
  </si>
  <si>
    <t>GÜMRÜK VE TİCARET BAKANLIĞI TOPLAMI</t>
  </si>
  <si>
    <t xml:space="preserve">Lojman Yapımı </t>
  </si>
  <si>
    <t>AĞRI, HAKKARİ, ŞIRNAK-SİLOPİ,KİLİS</t>
  </si>
  <si>
    <t>Konut Altyapısı (520 daire), Lojman (520 daire)</t>
  </si>
  <si>
    <t>AĞRI İBRAHİM ÇEÇEN ÜNİVERSİTESİ TOPLAMI</t>
  </si>
  <si>
    <t>Etüt - Proje</t>
  </si>
  <si>
    <t>Kampüs Altyapısı (DAP)</t>
  </si>
  <si>
    <t>Lojman ve Sosyal Tesis (DAP)</t>
  </si>
  <si>
    <t>AĞRI-PATNOS</t>
  </si>
  <si>
    <t>Lojman (100 daire)</t>
  </si>
  <si>
    <t>EĞİTİM - BEDEN EĞİTİMİ VE SPOR</t>
  </si>
  <si>
    <t>Açık ve Kapalı Spor Tesisleri (DAP)</t>
  </si>
  <si>
    <t>SAĞLIK BAKANLIĞI TOPLAMI</t>
  </si>
  <si>
    <t>Devlet Hastanesi (DAP)</t>
  </si>
  <si>
    <t>AĞRI-MERKEZ</t>
  </si>
  <si>
    <t>Hastane İnşaatı (59.980 m2), (400 yatak)</t>
  </si>
  <si>
    <t>AFET VE ACİL DURUM YÖNETİMİ BAŞKANLIĞI TOPLAMI</t>
  </si>
  <si>
    <t>İKAS Sistemi Kururlumu Projesi</t>
  </si>
  <si>
    <t>ADANA,AĞRI,ANKARA, BURSA,DİYARBAKIR, EDİRNE,ESKİŞEHİR, MERSİN,KARS,KOCAELİ,SAKARYA,IĞDIR</t>
  </si>
  <si>
    <t>DKH-SOSYAL-İÇMESUYU</t>
  </si>
  <si>
    <t>Ağrı-Patnos İçme Suyu Projesi</t>
  </si>
  <si>
    <t>İçme Suyu Arıtma Tesisi (40.000 m3/gün), İçmesuyu Temini 40hm3/yıl)</t>
  </si>
  <si>
    <t>2016-2019</t>
  </si>
  <si>
    <t>DKH-SOSYAL-KANALİZASYON</t>
  </si>
  <si>
    <t>DİĞER BELEDİYELER TOPLAMI</t>
  </si>
  <si>
    <t xml:space="preserve">B) DEVAM EDEN PROJELER TOPLAMI </t>
  </si>
  <si>
    <t>Depolama (15.200 m3), Kanalizasyon Şebekesi (53 km), Kaptaj (1 adet), Kolektör (16.62km), İsale Hattı (5.3 km), İçmesuyu Temini (12.6 hm3/yıl), Şebeke (204 km)</t>
  </si>
  <si>
    <t>DKH-SOSYAL-BELEDİYE HİZMETLERİ</t>
  </si>
  <si>
    <t>DAP BÖLGE KALKINMA İDARESİ BŞK. TOPLAMI</t>
  </si>
  <si>
    <t>Belediyelerin Sosyal Donatı İhtiyacının Tespiti ve Desteklenmesi (DAP)</t>
  </si>
  <si>
    <t>AĞRI-BİNGÖL-BİTLİS-ELAZIĞ-ERZİNCAN-ERZURUM-HAKKARİ-KARS-MALATYA-MUŞ-TUNCELİ-VAN-ARDAHAN-IĞDIR</t>
  </si>
  <si>
    <t>Belediye Hizmetleri Projeleri (1.000 m2), Fizibilite Etüdü</t>
  </si>
  <si>
    <t>GÖÇ İDARESİ GENEL MÜDÜRLÜĞÜ TOPLAMI</t>
  </si>
  <si>
    <t>GENEL TOPLAM (Muhtelif Hariç)</t>
  </si>
  <si>
    <t>KONUT SEKTÖRÜ TOPLAMI</t>
  </si>
  <si>
    <t>AĞRI GENEL TOPLAM</t>
  </si>
  <si>
    <t xml:space="preserve">2016 YILI SONU 
HARCAMA </t>
  </si>
  <si>
    <t>2017 YILI 
YATIRIMI</t>
  </si>
  <si>
    <t>b)2017 yılından sonraya kalanlar</t>
  </si>
  <si>
    <t>b) 2017 yılından sonraya kalanlar</t>
  </si>
  <si>
    <t>AFYON-AĞRI-ANTALYA-AYDIN-BURSA-ÇANKIRI-KÜTAHYA-MANİSA-MARDİN-NEVŞEHİR-VAN-BAYBURT</t>
  </si>
  <si>
    <t>Bina Bakım Onarımı (2 adet), Hizmet Binası (10 adet)</t>
  </si>
  <si>
    <t>1996-2020</t>
  </si>
  <si>
    <t>2003-2020</t>
  </si>
  <si>
    <t>2005-2020</t>
  </si>
  <si>
    <t>2006-2020</t>
  </si>
  <si>
    <t>2010-2020</t>
  </si>
  <si>
    <t>AĞRI-PATNOS,BİTLİS-MERKEZ</t>
  </si>
  <si>
    <t>Fizibilite Etüdü, Konut Altyapısı (36 daire), Lojman (36 daire)</t>
  </si>
  <si>
    <t>2015-2018</t>
  </si>
  <si>
    <t>Lojman Yapımı 312 Konut (Biten 116)</t>
  </si>
  <si>
    <t>AĞRI-PATNOS, ÇANAKKALE-GÖKÇEADA,MALATYA-PÖTÜRGE,ŞANLIURFA-VİRANŞEHİR</t>
  </si>
  <si>
    <t>2017-2020</t>
  </si>
  <si>
    <t>a)2017 yılından sonraya kalanlar</t>
  </si>
  <si>
    <t xml:space="preserve">Konut Altyapısı (196 daire), Lojman (196 daire),  (17.532 m²)
</t>
  </si>
  <si>
    <t xml:space="preserve">AĞRI, BİNGÖL, ERZİNCAN, MUŞ, TUNCELİ, VAN </t>
  </si>
  <si>
    <t>Konut Altyapısı (512 daire), Lojman (512 daire),  (68.760 m²)</t>
  </si>
  <si>
    <t>Lojman Yapımı (GAP), (DAP)</t>
  </si>
  <si>
    <t>EĞİTİM - YÜKSEKÖĞRETİM</t>
  </si>
  <si>
    <t>a)2017 yılında bitenler</t>
  </si>
  <si>
    <t>Çeşitli Ünitelerin Etüd Projesi (DAP)</t>
  </si>
  <si>
    <t>2017-2017</t>
  </si>
  <si>
    <t>Doğalgaz Dönüşümü, Elektrik Hattı,Kampüs İçi Yol, Kanalizasyon Hattı, Peyzaj, Su İsale Hattı, Telefon Hattı</t>
  </si>
  <si>
    <t>2009-2018</t>
  </si>
  <si>
    <t>Enstitü Binası (3.130 m2), Öğrenci Yaşam Merkezi (6.000 m2)</t>
  </si>
  <si>
    <t>2009-2019</t>
  </si>
  <si>
    <t>b) 2017 yılında bitenler</t>
  </si>
  <si>
    <t>Muhtelif İşler (DAP)</t>
  </si>
  <si>
    <t>Bakım Onarım, Bilgi ve İletişim Teknolojileri, Makine-Techizat</t>
  </si>
  <si>
    <t>Yayın Alımı (DAP)</t>
  </si>
  <si>
    <t>Derslik ve Merkezi Birimler (DAP) 4*</t>
  </si>
  <si>
    <t xml:space="preserve">           4* Enstitü binası işinin maliyetinin tümü üniversitenin likit kaynaklarından karşılanacaktır.</t>
  </si>
  <si>
    <t>Gün.En.Sis.Yar.Ol.Kap.Yüz.Hav</t>
  </si>
  <si>
    <t>2010-2018</t>
  </si>
  <si>
    <t>2008-2017</t>
  </si>
  <si>
    <t>DKH-İKTİSADİ-GÜVENLİK HİZMETLERİ</t>
  </si>
  <si>
    <t>Danışmanlık, Etüt-Proje, Makine-Techizat</t>
  </si>
  <si>
    <t xml:space="preserve">DEVLET SU İŞLERİ GN.MD. </t>
  </si>
  <si>
    <t xml:space="preserve">b)2017 yılından sonraya kalanlar         </t>
  </si>
  <si>
    <t>Doğubayazıt İçmesuyu ve Kanal Projesi (AB), (DAP) (16)</t>
  </si>
  <si>
    <t>95.000 dış- 112.000 toplam</t>
  </si>
  <si>
    <t>85.000 kredi 100.000 toplam</t>
  </si>
  <si>
    <t>9.000 kredi 10.000 toplam</t>
  </si>
  <si>
    <t>DKH-SOSYAL- TEKNİK İŞBİRLİĞİ- GÖÇ</t>
  </si>
  <si>
    <t>Hizmet Binası (176.000 m²)</t>
  </si>
  <si>
    <t>Ağrı, Ankara, Antalya, Aydın, Çanakkale, Hatay, Tekirdağ
Kocaeli, Konya, Malatya,
Tekirdağ, Kırıkkale</t>
  </si>
  <si>
    <t>2016 YILI  SONU HARCAMA</t>
  </si>
  <si>
    <t>2017 YATIRIMI</t>
  </si>
  <si>
    <t xml:space="preserve">2017 YILI TOPLAM ÖDENEKTEKİ  PAY </t>
  </si>
  <si>
    <r>
      <t xml:space="preserve">            </t>
    </r>
    <r>
      <rPr>
        <b/>
        <sz val="12"/>
        <color rgb="FFFF0000"/>
        <rFont val="Arial"/>
        <family val="2"/>
        <charset val="162"/>
      </rPr>
      <t xml:space="preserve">   16* Toplama dahil deildir. Dış para kısmı AB Mali İşbirliği kapsamında hibe ile karşılanacaktır.</t>
    </r>
  </si>
  <si>
    <t xml:space="preserve">TOPLAM </t>
  </si>
  <si>
    <t>AĞRI İLİ 2017 YILI YATIRIM PROGRAMI HAKKINDA GENEL BİLGİLER</t>
  </si>
  <si>
    <t>1-</t>
  </si>
  <si>
    <t>2017  Yılı Yatırım Programı 14 Ocak 2017 tarih ve 29948 Sayılı  Resmi Gazete'de Mükerrer yayımlanmıştır.</t>
  </si>
  <si>
    <t>2-</t>
  </si>
  <si>
    <t xml:space="preserve">Ülke genelinde 3.042 adet proje uygulanmak üzere onaylanmıştır. Bu projelerin; </t>
  </si>
  <si>
    <t>Proje tutarı   : 636 milyar 054 milyon 567 bin TL.</t>
  </si>
  <si>
    <t>2016 yılı sonuna kadar yapılan harcama  : 251 milyar 418 milyon 488 bin TL.,</t>
  </si>
  <si>
    <t>3-</t>
  </si>
  <si>
    <t>Ağrı'da 2017 yılında 25 adet proje uygulanacaktır. Bu projelerin;</t>
  </si>
  <si>
    <t>16 adedi münhasıranAğrı ve ilçelerinde,  9 adedi diğer iller ile ortak olarak ayrılan toplu ödeneklerle uygulanacaktır.</t>
  </si>
  <si>
    <t>Ağrı'nın da aralarında bulunduğu birkaç ilde yürütülen muhtelif projeler hariç olmak üzere Ağrı projelerinin:</t>
  </si>
  <si>
    <t>Proje tutarı   : 2 milyar 033 milyon 116 bin TL.</t>
  </si>
  <si>
    <t>2016 yılı sonuna kadar yapılan harcama  : 1 milyar 448 milyon 851 bin TL.</t>
  </si>
  <si>
    <t>2017 yılı ödenek toplamı  : 112 milyon 454 bin TL.' dir.</t>
  </si>
  <si>
    <t>4-</t>
  </si>
  <si>
    <t>2017 yılı yatırımlarının sektörel dağılımı incelendiğinde toplam ödeneklerin;</t>
  </si>
  <si>
    <t>% 32,57'si Ulaştırma sektörüne,</t>
  </si>
  <si>
    <t>% 21,79'u  Eğitim  sektörüne,</t>
  </si>
  <si>
    <t>%17,99'u Tarım sektörüne,</t>
  </si>
  <si>
    <t>% 14,52'si Sağlık sektörüne ayrılmıştır.</t>
  </si>
  <si>
    <t>% 13,34'ü  Diğer Kamu Hizmetleri sektörüne,</t>
  </si>
  <si>
    <t>5-</t>
  </si>
  <si>
    <t>Ağrı'nın da aralarında yer aldığı birkaç ilde sürdürülmekte olan projelerin proje bedeli, 2016 sonu harcama ve 2017 ödeneği gibi parasal bilgileri toplama dahil edilmemiştir.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</si>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</sst>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₺_-;\-* #,##0.00\ _₺_-;_-* &quot;-&quot;??\ _₺_-;_-@_-"/>
    <numFmt numFmtId="164" formatCode="#,##0\ &quot;TL&quot;;[Red]\-#,##0\ &quot;TL&quot;"/>
    <numFmt numFmtId="165" formatCode="%0.00"/>
    <numFmt numFmtId="166" formatCode="%0"/>
    <numFmt numFmtId="167" formatCode="#,##0;[Red]#,##0"/>
    <numFmt numFmtId="168" formatCode="_-* #,##0\ _T_L_-;\-* #,##0\ _T_L_-;_-* &quot;-&quot;??\ _T_L_-;_-@_-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9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sz val="12"/>
      <color theme="0" tint="-0.1499984740745262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22" fillId="0" borderId="0" applyFont="0" applyFill="0" applyBorder="0" applyAlignment="0" applyProtection="0"/>
  </cellStyleXfs>
  <cellXfs count="178">
    <xf numFmtId="0" fontId="0" fillId="0" borderId="0" xfId="0"/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0" fillId="0" borderId="0" xfId="0" applyFill="1"/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9" fillId="7" borderId="1" xfId="0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" fillId="12" borderId="1" xfId="1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8" fillId="4" borderId="13" xfId="0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19" fillId="3" borderId="1" xfId="1" applyNumberFormat="1" applyFont="1" applyFill="1" applyBorder="1" applyAlignment="1">
      <alignment horizontal="center" vertical="center"/>
    </xf>
    <xf numFmtId="49" fontId="20" fillId="3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49" fontId="20" fillId="3" borderId="1" xfId="0" applyNumberFormat="1" applyFont="1" applyFill="1" applyBorder="1" applyAlignment="1">
      <alignment vertical="center" wrapText="1"/>
    </xf>
    <xf numFmtId="3" fontId="6" fillId="6" borderId="18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wrapText="1"/>
    </xf>
    <xf numFmtId="0" fontId="2" fillId="6" borderId="7" xfId="1" applyNumberFormat="1" applyFont="1" applyFill="1" applyBorder="1" applyAlignment="1">
      <alignment horizontal="center" vertical="center"/>
    </xf>
    <xf numFmtId="0" fontId="2" fillId="13" borderId="7" xfId="1" applyNumberFormat="1" applyFont="1" applyFill="1" applyBorder="1" applyAlignment="1">
      <alignment horizontal="center" vertical="center"/>
    </xf>
    <xf numFmtId="49" fontId="4" fillId="13" borderId="18" xfId="1" applyNumberFormat="1" applyFont="1" applyFill="1" applyBorder="1" applyAlignment="1">
      <alignment horizontal="center" vertical="center"/>
    </xf>
    <xf numFmtId="49" fontId="3" fillId="13" borderId="18" xfId="1" applyNumberFormat="1" applyFont="1" applyFill="1" applyBorder="1" applyAlignment="1">
      <alignment vertical="center" wrapText="1"/>
    </xf>
    <xf numFmtId="49" fontId="3" fillId="13" borderId="18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12" fillId="12" borderId="1" xfId="1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/>
    </xf>
    <xf numFmtId="167" fontId="12" fillId="12" borderId="1" xfId="0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3" fontId="12" fillId="6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horizontal="center" vertical="center"/>
    </xf>
    <xf numFmtId="3" fontId="13" fillId="17" borderId="1" xfId="0" applyNumberFormat="1" applyFont="1" applyFill="1" applyBorder="1" applyAlignment="1">
      <alignment horizontal="center" vertical="center"/>
    </xf>
    <xf numFmtId="166" fontId="13" fillId="1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/>
    </xf>
    <xf numFmtId="3" fontId="9" fillId="14" borderId="1" xfId="1" applyNumberFormat="1" applyFont="1" applyFill="1" applyBorder="1" applyAlignment="1">
      <alignment horizontal="center" vertical="center"/>
    </xf>
    <xf numFmtId="3" fontId="6" fillId="13" borderId="1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3" fontId="6" fillId="16" borderId="1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9" fillId="7" borderId="14" xfId="0" applyNumberFormat="1" applyFont="1" applyFill="1" applyBorder="1" applyAlignment="1">
      <alignment horizontal="center" vertical="center"/>
    </xf>
    <xf numFmtId="3" fontId="9" fillId="7" borderId="15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3" fontId="6" fillId="8" borderId="1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1" borderId="5" xfId="0" applyNumberFormat="1" applyFont="1" applyFill="1" applyBorder="1" applyAlignment="1">
      <alignment horizontal="center" vertical="center"/>
    </xf>
    <xf numFmtId="3" fontId="6" fillId="11" borderId="6" xfId="0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5" fillId="0" borderId="0" xfId="0" applyFont="1" applyBorder="1"/>
    <xf numFmtId="168" fontId="25" fillId="0" borderId="0" xfId="0" applyNumberFormat="1" applyFont="1" applyBorder="1"/>
    <xf numFmtId="0" fontId="23" fillId="0" borderId="0" xfId="0" applyFont="1" applyAlignment="1">
      <alignment horizontal="center" vertical="center"/>
    </xf>
    <xf numFmtId="0" fontId="26" fillId="18" borderId="0" xfId="0" applyFont="1" applyFill="1" applyBorder="1"/>
    <xf numFmtId="3" fontId="27" fillId="18" borderId="0" xfId="2" applyNumberFormat="1" applyFont="1" applyFill="1" applyBorder="1" applyAlignment="1">
      <alignment horizontal="center" vertical="center"/>
    </xf>
    <xf numFmtId="3" fontId="27" fillId="18" borderId="0" xfId="0" applyNumberFormat="1" applyFont="1" applyFill="1" applyBorder="1" applyAlignment="1">
      <alignment horizontal="center" vertical="center" wrapText="1"/>
    </xf>
    <xf numFmtId="168" fontId="27" fillId="18" borderId="0" xfId="2" applyNumberFormat="1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4" fillId="14" borderId="7" xfId="1" applyNumberFormat="1" applyFont="1" applyFill="1" applyBorder="1" applyAlignment="1">
      <alignment horizontal="right" vertical="center"/>
    </xf>
    <xf numFmtId="0" fontId="4" fillId="14" borderId="18" xfId="1" applyNumberFormat="1" applyFont="1" applyFill="1" applyBorder="1" applyAlignment="1">
      <alignment horizontal="right" vertical="center"/>
    </xf>
    <xf numFmtId="0" fontId="4" fillId="14" borderId="8" xfId="1" applyNumberFormat="1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right" vertical="top" wrapText="1"/>
    </xf>
    <xf numFmtId="0" fontId="6" fillId="12" borderId="7" xfId="0" applyFont="1" applyFill="1" applyBorder="1" applyAlignment="1">
      <alignment horizontal="left" vertical="center"/>
    </xf>
    <xf numFmtId="0" fontId="6" fillId="12" borderId="18" xfId="0" applyFont="1" applyFill="1" applyBorder="1" applyAlignment="1">
      <alignment horizontal="left" vertical="center"/>
    </xf>
    <xf numFmtId="0" fontId="6" fillId="12" borderId="8" xfId="0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left" vertical="center"/>
    </xf>
    <xf numFmtId="0" fontId="2" fillId="12" borderId="18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top" wrapText="1"/>
    </xf>
    <xf numFmtId="49" fontId="6" fillId="15" borderId="1" xfId="0" applyNumberFormat="1" applyFont="1" applyFill="1" applyBorder="1" applyAlignment="1">
      <alignment horizontal="right" vertical="top" wrapText="1"/>
    </xf>
    <xf numFmtId="49" fontId="6" fillId="8" borderId="1" xfId="0" applyNumberFormat="1" applyFont="1" applyFill="1" applyBorder="1" applyAlignment="1">
      <alignment horizontal="left" vertical="top" wrapText="1"/>
    </xf>
    <xf numFmtId="49" fontId="6" fillId="8" borderId="1" xfId="0" applyNumberFormat="1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49" fontId="10" fillId="11" borderId="12" xfId="0" applyNumberFormat="1" applyFont="1" applyFill="1" applyBorder="1" applyAlignment="1">
      <alignment horizontal="right" vertical="center" wrapText="1"/>
    </xf>
    <xf numFmtId="49" fontId="10" fillId="11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10" fillId="10" borderId="3" xfId="0" applyNumberFormat="1" applyFont="1" applyFill="1" applyBorder="1" applyAlignment="1">
      <alignment horizontal="right" vertical="center" wrapText="1"/>
    </xf>
    <xf numFmtId="49" fontId="10" fillId="10" borderId="1" xfId="0" applyNumberFormat="1" applyFont="1" applyFill="1" applyBorder="1" applyAlignment="1">
      <alignment horizontal="right" vertical="center" wrapText="1"/>
    </xf>
    <xf numFmtId="49" fontId="6" fillId="8" borderId="9" xfId="0" applyNumberFormat="1" applyFont="1" applyFill="1" applyBorder="1" applyAlignment="1">
      <alignment horizontal="left" vertical="center" wrapText="1"/>
    </xf>
    <xf numFmtId="49" fontId="6" fillId="8" borderId="10" xfId="0" applyNumberFormat="1" applyFont="1" applyFill="1" applyBorder="1" applyAlignment="1">
      <alignment horizontal="left" vertical="center" wrapText="1"/>
    </xf>
    <xf numFmtId="49" fontId="6" fillId="8" borderId="16" xfId="0" applyNumberFormat="1" applyFont="1" applyFill="1" applyBorder="1" applyAlignment="1">
      <alignment horizontal="right" vertical="center" wrapText="1"/>
    </xf>
    <xf numFmtId="49" fontId="6" fillId="8" borderId="17" xfId="0" applyNumberFormat="1" applyFont="1" applyFill="1" applyBorder="1" applyAlignment="1">
      <alignment horizontal="right" vertical="center" wrapText="1"/>
    </xf>
    <xf numFmtId="49" fontId="9" fillId="7" borderId="13" xfId="0" applyNumberFormat="1" applyFont="1" applyFill="1" applyBorder="1" applyAlignment="1">
      <alignment horizontal="right" vertical="top" wrapText="1"/>
    </xf>
    <xf numFmtId="49" fontId="9" fillId="7" borderId="14" xfId="0" applyNumberFormat="1" applyFont="1" applyFill="1" applyBorder="1" applyAlignment="1">
      <alignment horizontal="right" vertical="top" wrapText="1"/>
    </xf>
    <xf numFmtId="0" fontId="7" fillId="9" borderId="7" xfId="0" applyFont="1" applyFill="1" applyBorder="1" applyAlignment="1">
      <alignment horizontal="left" vertical="center"/>
    </xf>
    <xf numFmtId="0" fontId="2" fillId="9" borderId="18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9" fillId="7" borderId="7" xfId="0" applyNumberFormat="1" applyFont="1" applyFill="1" applyBorder="1" applyAlignment="1">
      <alignment horizontal="left" vertical="top" wrapText="1"/>
    </xf>
    <xf numFmtId="49" fontId="9" fillId="7" borderId="18" xfId="0" applyNumberFormat="1" applyFont="1" applyFill="1" applyBorder="1" applyAlignment="1">
      <alignment horizontal="left" vertical="top" wrapText="1"/>
    </xf>
    <xf numFmtId="49" fontId="9" fillId="7" borderId="8" xfId="0" applyNumberFormat="1" applyFont="1" applyFill="1" applyBorder="1" applyAlignment="1">
      <alignment horizontal="left" vertical="top" wrapText="1"/>
    </xf>
    <xf numFmtId="49" fontId="6" fillId="16" borderId="7" xfId="1" applyNumberFormat="1" applyFont="1" applyFill="1" applyBorder="1" applyAlignment="1">
      <alignment horizontal="right" vertical="center" wrapText="1"/>
    </xf>
    <xf numFmtId="49" fontId="6" fillId="16" borderId="8" xfId="1" applyNumberFormat="1" applyFont="1" applyFill="1" applyBorder="1" applyAlignment="1">
      <alignment horizontal="right" vertical="center" wrapText="1"/>
    </xf>
    <xf numFmtId="0" fontId="7" fillId="12" borderId="7" xfId="1" applyNumberFormat="1" applyFont="1" applyFill="1" applyBorder="1" applyAlignment="1">
      <alignment horizontal="left" vertical="center"/>
    </xf>
    <xf numFmtId="0" fontId="7" fillId="12" borderId="18" xfId="1" applyNumberFormat="1" applyFont="1" applyFill="1" applyBorder="1" applyAlignment="1">
      <alignment horizontal="left" vertical="center"/>
    </xf>
    <xf numFmtId="0" fontId="7" fillId="12" borderId="8" xfId="1" applyNumberFormat="1" applyFont="1" applyFill="1" applyBorder="1" applyAlignment="1">
      <alignment horizontal="left" vertical="center"/>
    </xf>
    <xf numFmtId="49" fontId="4" fillId="6" borderId="18" xfId="1" applyNumberFormat="1" applyFont="1" applyFill="1" applyBorder="1" applyAlignment="1">
      <alignment horizontal="right" vertical="center"/>
    </xf>
    <xf numFmtId="49" fontId="4" fillId="6" borderId="8" xfId="1" applyNumberFormat="1" applyFont="1" applyFill="1" applyBorder="1" applyAlignment="1">
      <alignment horizontal="right" vertical="center"/>
    </xf>
    <xf numFmtId="0" fontId="2" fillId="9" borderId="7" xfId="0" applyFont="1" applyFill="1" applyBorder="1" applyAlignment="1">
      <alignment horizontal="left" vertical="center"/>
    </xf>
    <xf numFmtId="49" fontId="6" fillId="13" borderId="7" xfId="1" applyNumberFormat="1" applyFont="1" applyFill="1" applyBorder="1" applyAlignment="1">
      <alignment horizontal="right" vertical="center" wrapText="1"/>
    </xf>
    <xf numFmtId="49" fontId="6" fillId="13" borderId="8" xfId="1" applyNumberFormat="1" applyFont="1" applyFill="1" applyBorder="1" applyAlignment="1">
      <alignment horizontal="right" vertical="center" wrapText="1"/>
    </xf>
    <xf numFmtId="0" fontId="2" fillId="13" borderId="7" xfId="1" applyNumberFormat="1" applyFont="1" applyFill="1" applyBorder="1" applyAlignment="1">
      <alignment horizontal="center" vertical="center"/>
    </xf>
    <xf numFmtId="0" fontId="2" fillId="13" borderId="18" xfId="1" applyNumberFormat="1" applyFont="1" applyFill="1" applyBorder="1" applyAlignment="1">
      <alignment horizontal="center" vertical="center"/>
    </xf>
    <xf numFmtId="0" fontId="2" fillId="13" borderId="8" xfId="1" applyNumberFormat="1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left" vertical="center"/>
    </xf>
    <xf numFmtId="0" fontId="21" fillId="16" borderId="1" xfId="0" applyFont="1" applyFill="1" applyBorder="1" applyAlignment="1">
      <alignment horizontal="center" vertical="center"/>
    </xf>
    <xf numFmtId="0" fontId="26" fillId="18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6" fillId="18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6" fillId="18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</cellXfs>
  <cellStyles count="3">
    <cellStyle name="Normal" xfId="0" builtinId="0"/>
    <cellStyle name="Normal_Sayfa1" xfId="1"/>
    <cellStyle name="Virgül" xfId="2" builtin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1"/>
  <sheetViews>
    <sheetView tabSelected="1" zoomScale="70" zoomScaleNormal="70" zoomScaleSheetLayoutView="70" workbookViewId="0">
      <pane xSplit="8" ySplit="1" topLeftCell="I98" activePane="bottomRight" state="frozen"/>
      <selection pane="topRight" activeCell="I1" sqref="I1"/>
      <selection pane="bottomLeft" activeCell="A4" sqref="A4"/>
      <selection pane="bottomRight" activeCell="O99" sqref="O99"/>
    </sheetView>
  </sheetViews>
  <sheetFormatPr defaultRowHeight="15.75" x14ac:dyDescent="0.25"/>
  <cols>
    <col min="1" max="1" width="9.140625" style="12"/>
    <col min="2" max="2" width="34.5703125" style="12" customWidth="1"/>
    <col min="3" max="3" width="58.5703125" customWidth="1"/>
    <col min="4" max="4" width="21.42578125" style="12" customWidth="1"/>
    <col min="5" max="5" width="54.85546875" style="28" customWidth="1"/>
    <col min="6" max="6" width="18.5703125" style="12" customWidth="1"/>
    <col min="7" max="7" width="18.5703125" customWidth="1"/>
    <col min="8" max="8" width="16" customWidth="1"/>
    <col min="9" max="9" width="15.85546875" customWidth="1"/>
    <col min="11" max="11" width="13" bestFit="1" customWidth="1"/>
    <col min="12" max="13" width="11.5703125" bestFit="1" customWidth="1"/>
  </cols>
  <sheetData>
    <row r="1" spans="1:11" ht="74.25" customHeight="1" x14ac:dyDescent="0.25">
      <c r="A1" s="39" t="s">
        <v>0</v>
      </c>
      <c r="B1" s="40" t="s">
        <v>1</v>
      </c>
      <c r="C1" s="40" t="s">
        <v>2</v>
      </c>
      <c r="D1" s="40" t="s">
        <v>3</v>
      </c>
      <c r="E1" s="41" t="s">
        <v>32</v>
      </c>
      <c r="F1" s="42" t="s">
        <v>4</v>
      </c>
      <c r="G1" s="42" t="s">
        <v>5</v>
      </c>
      <c r="H1" s="42" t="s">
        <v>103</v>
      </c>
      <c r="I1" s="43" t="s">
        <v>104</v>
      </c>
    </row>
    <row r="2" spans="1:11" ht="20.25" customHeight="1" x14ac:dyDescent="0.25">
      <c r="A2" s="109" t="s">
        <v>33</v>
      </c>
      <c r="B2" s="110"/>
      <c r="C2" s="110"/>
      <c r="D2" s="110"/>
      <c r="E2" s="110"/>
      <c r="F2" s="110"/>
      <c r="G2" s="110"/>
      <c r="H2" s="110"/>
      <c r="I2" s="111"/>
    </row>
    <row r="3" spans="1:11" ht="23.25" customHeight="1" x14ac:dyDescent="0.25">
      <c r="A3" s="113" t="s">
        <v>34</v>
      </c>
      <c r="B3" s="113"/>
      <c r="C3" s="113"/>
      <c r="D3" s="113"/>
      <c r="E3" s="113"/>
      <c r="F3" s="113"/>
      <c r="G3" s="113"/>
      <c r="H3" s="113"/>
      <c r="I3" s="113"/>
    </row>
    <row r="4" spans="1:11" ht="23.25" customHeight="1" x14ac:dyDescent="0.25">
      <c r="A4" s="114" t="s">
        <v>35</v>
      </c>
      <c r="B4" s="114"/>
      <c r="C4" s="114"/>
      <c r="D4" s="114"/>
      <c r="E4" s="114"/>
      <c r="F4" s="114"/>
      <c r="G4" s="114"/>
      <c r="H4" s="114"/>
      <c r="I4" s="114"/>
    </row>
    <row r="5" spans="1:11" ht="23.25" customHeight="1" x14ac:dyDescent="0.25">
      <c r="A5" s="112" t="s">
        <v>13</v>
      </c>
      <c r="B5" s="112"/>
      <c r="C5" s="112"/>
      <c r="D5" s="112"/>
      <c r="E5" s="112"/>
      <c r="F5" s="112"/>
      <c r="G5" s="112"/>
      <c r="H5" s="112"/>
      <c r="I5" s="112"/>
    </row>
    <row r="6" spans="1:11" ht="23.25" customHeight="1" x14ac:dyDescent="0.25">
      <c r="A6" s="115" t="s">
        <v>105</v>
      </c>
      <c r="B6" s="115"/>
      <c r="C6" s="115"/>
      <c r="D6" s="115"/>
      <c r="E6" s="115"/>
      <c r="F6" s="115"/>
      <c r="G6" s="115"/>
      <c r="H6" s="115"/>
      <c r="I6" s="115"/>
    </row>
    <row r="7" spans="1:11" ht="34.5" customHeight="1" x14ac:dyDescent="0.25">
      <c r="A7" s="31">
        <v>1</v>
      </c>
      <c r="B7" s="9" t="s">
        <v>36</v>
      </c>
      <c r="C7" s="3" t="s">
        <v>37</v>
      </c>
      <c r="D7" s="14" t="s">
        <v>38</v>
      </c>
      <c r="E7" s="3" t="s">
        <v>39</v>
      </c>
      <c r="F7" s="26" t="s">
        <v>40</v>
      </c>
      <c r="G7" s="79">
        <v>957336</v>
      </c>
      <c r="H7" s="79">
        <v>699769</v>
      </c>
      <c r="I7" s="79">
        <v>20000</v>
      </c>
    </row>
    <row r="8" spans="1:11" ht="34.5" customHeight="1" x14ac:dyDescent="0.25">
      <c r="A8" s="53"/>
      <c r="B8" s="162" t="s">
        <v>11</v>
      </c>
      <c r="C8" s="162"/>
      <c r="D8" s="162"/>
      <c r="E8" s="162"/>
      <c r="F8" s="163"/>
      <c r="G8" s="83">
        <v>957336</v>
      </c>
      <c r="H8" s="83">
        <v>699769</v>
      </c>
      <c r="I8" s="83">
        <v>20000</v>
      </c>
    </row>
    <row r="9" spans="1:11" ht="34.5" customHeight="1" x14ac:dyDescent="0.25">
      <c r="A9" s="54"/>
      <c r="B9" s="55"/>
      <c r="C9" s="56"/>
      <c r="D9" s="57"/>
      <c r="E9" s="157" t="s">
        <v>15</v>
      </c>
      <c r="F9" s="158"/>
      <c r="G9" s="84">
        <v>957336</v>
      </c>
      <c r="H9" s="84">
        <v>699769</v>
      </c>
      <c r="I9" s="84">
        <v>20000</v>
      </c>
    </row>
    <row r="10" spans="1:11" ht="35.25" customHeight="1" x14ac:dyDescent="0.25">
      <c r="A10" s="159" t="s">
        <v>42</v>
      </c>
      <c r="B10" s="160"/>
      <c r="C10" s="160"/>
      <c r="D10" s="160"/>
      <c r="E10" s="160"/>
      <c r="F10" s="160"/>
      <c r="G10" s="160"/>
      <c r="H10" s="160"/>
      <c r="I10" s="161"/>
    </row>
    <row r="11" spans="1:11" ht="23.25" customHeight="1" x14ac:dyDescent="0.25">
      <c r="A11" s="114" t="s">
        <v>41</v>
      </c>
      <c r="B11" s="114"/>
      <c r="C11" s="114"/>
      <c r="D11" s="114"/>
      <c r="E11" s="114"/>
      <c r="F11" s="114"/>
      <c r="G11" s="114"/>
      <c r="H11" s="114"/>
      <c r="I11" s="114"/>
    </row>
    <row r="12" spans="1:11" ht="23.25" customHeight="1" x14ac:dyDescent="0.25">
      <c r="A12" s="112" t="s">
        <v>13</v>
      </c>
      <c r="B12" s="112"/>
      <c r="C12" s="112"/>
      <c r="D12" s="112"/>
      <c r="E12" s="112"/>
      <c r="F12" s="112"/>
      <c r="G12" s="112"/>
      <c r="H12" s="112"/>
      <c r="I12" s="112"/>
    </row>
    <row r="13" spans="1:11" ht="30" customHeight="1" x14ac:dyDescent="0.25">
      <c r="A13" s="115" t="s">
        <v>106</v>
      </c>
      <c r="B13" s="115"/>
      <c r="C13" s="115"/>
      <c r="D13" s="115"/>
      <c r="E13" s="115"/>
      <c r="F13" s="115"/>
      <c r="G13" s="115"/>
      <c r="H13" s="115"/>
      <c r="I13" s="115"/>
    </row>
    <row r="14" spans="1:11" ht="90" customHeight="1" x14ac:dyDescent="0.25">
      <c r="A14" s="31">
        <v>2</v>
      </c>
      <c r="B14" s="44" t="s">
        <v>43</v>
      </c>
      <c r="C14" s="3" t="s">
        <v>44</v>
      </c>
      <c r="D14" s="45" t="s">
        <v>107</v>
      </c>
      <c r="E14" s="3" t="s">
        <v>108</v>
      </c>
      <c r="F14" s="26" t="s">
        <v>45</v>
      </c>
      <c r="G14" s="79">
        <v>20541</v>
      </c>
      <c r="H14" s="79">
        <v>0</v>
      </c>
      <c r="I14" s="79">
        <v>5510</v>
      </c>
      <c r="K14" s="24"/>
    </row>
    <row r="15" spans="1:11" ht="30.75" customHeight="1" x14ac:dyDescent="0.25">
      <c r="A15" s="116" t="s">
        <v>11</v>
      </c>
      <c r="B15" s="117"/>
      <c r="C15" s="117"/>
      <c r="D15" s="117"/>
      <c r="E15" s="117"/>
      <c r="F15" s="118"/>
      <c r="G15" s="81">
        <v>20541</v>
      </c>
      <c r="H15" s="81">
        <v>0</v>
      </c>
      <c r="I15" s="81">
        <v>5510</v>
      </c>
      <c r="K15" s="24"/>
    </row>
    <row r="16" spans="1:11" ht="30" customHeight="1" x14ac:dyDescent="0.25">
      <c r="A16" s="167"/>
      <c r="B16" s="168"/>
      <c r="C16" s="168"/>
      <c r="D16" s="169"/>
      <c r="E16" s="165" t="s">
        <v>157</v>
      </c>
      <c r="F16" s="166"/>
      <c r="G16" s="82">
        <v>20541</v>
      </c>
      <c r="H16" s="82">
        <v>0</v>
      </c>
      <c r="I16" s="82">
        <v>5510</v>
      </c>
      <c r="K16" s="24"/>
    </row>
    <row r="17" spans="1:9" s="4" customFormat="1" ht="21" customHeight="1" x14ac:dyDescent="0.25">
      <c r="A17" s="139" t="s">
        <v>46</v>
      </c>
      <c r="B17" s="139"/>
      <c r="C17" s="139"/>
      <c r="D17" s="139"/>
      <c r="E17" s="139"/>
      <c r="F17" s="139"/>
      <c r="G17" s="139"/>
      <c r="H17" s="139"/>
      <c r="I17" s="139"/>
    </row>
    <row r="18" spans="1:9" ht="23.25" customHeight="1" x14ac:dyDescent="0.25">
      <c r="A18" s="114" t="s">
        <v>47</v>
      </c>
      <c r="B18" s="114"/>
      <c r="C18" s="114"/>
      <c r="D18" s="114"/>
      <c r="E18" s="114"/>
      <c r="F18" s="114"/>
      <c r="G18" s="114"/>
      <c r="H18" s="114"/>
      <c r="I18" s="114"/>
    </row>
    <row r="19" spans="1:9" ht="23.25" customHeight="1" x14ac:dyDescent="0.25">
      <c r="A19" s="112" t="s">
        <v>13</v>
      </c>
      <c r="B19" s="112"/>
      <c r="C19" s="112"/>
      <c r="D19" s="112"/>
      <c r="E19" s="112"/>
      <c r="F19" s="112"/>
      <c r="G19" s="112"/>
      <c r="H19" s="112"/>
      <c r="I19" s="112"/>
    </row>
    <row r="20" spans="1:9" ht="26.25" customHeight="1" x14ac:dyDescent="0.25">
      <c r="A20" s="115" t="s">
        <v>106</v>
      </c>
      <c r="B20" s="115"/>
      <c r="C20" s="115"/>
      <c r="D20" s="115"/>
      <c r="E20" s="115"/>
      <c r="F20" s="115"/>
      <c r="G20" s="115"/>
      <c r="H20" s="115"/>
      <c r="I20" s="115"/>
    </row>
    <row r="21" spans="1:9" ht="26.25" customHeight="1" x14ac:dyDescent="0.25">
      <c r="A21" s="31">
        <v>3</v>
      </c>
      <c r="B21" s="44" t="s">
        <v>48</v>
      </c>
      <c r="C21" s="3" t="s">
        <v>49</v>
      </c>
      <c r="D21" s="14" t="s">
        <v>38</v>
      </c>
      <c r="E21" s="3" t="s">
        <v>50</v>
      </c>
      <c r="F21" s="26" t="s">
        <v>109</v>
      </c>
      <c r="G21" s="79">
        <v>130476</v>
      </c>
      <c r="H21" s="79">
        <v>100208</v>
      </c>
      <c r="I21" s="79">
        <v>1285</v>
      </c>
    </row>
    <row r="22" spans="1:9" ht="26.25" customHeight="1" x14ac:dyDescent="0.25">
      <c r="A22" s="31">
        <v>4</v>
      </c>
      <c r="B22" s="44" t="s">
        <v>48</v>
      </c>
      <c r="C22" s="3" t="s">
        <v>51</v>
      </c>
      <c r="D22" s="14" t="s">
        <v>38</v>
      </c>
      <c r="E22" s="3" t="s">
        <v>52</v>
      </c>
      <c r="F22" s="26" t="s">
        <v>110</v>
      </c>
      <c r="G22" s="79">
        <v>142570</v>
      </c>
      <c r="H22" s="79">
        <v>130418</v>
      </c>
      <c r="I22" s="79">
        <v>6425</v>
      </c>
    </row>
    <row r="23" spans="1:9" ht="26.25" customHeight="1" x14ac:dyDescent="0.25">
      <c r="A23" s="31">
        <v>5</v>
      </c>
      <c r="B23" s="44" t="s">
        <v>48</v>
      </c>
      <c r="C23" s="3" t="s">
        <v>53</v>
      </c>
      <c r="D23" s="14" t="s">
        <v>61</v>
      </c>
      <c r="E23" s="3" t="s">
        <v>54</v>
      </c>
      <c r="F23" s="26" t="s">
        <v>28</v>
      </c>
      <c r="G23" s="79">
        <v>210624</v>
      </c>
      <c r="H23" s="79">
        <v>152579</v>
      </c>
      <c r="I23" s="79">
        <v>6425</v>
      </c>
    </row>
    <row r="24" spans="1:9" ht="26.25" customHeight="1" x14ac:dyDescent="0.25">
      <c r="A24" s="31">
        <v>6</v>
      </c>
      <c r="B24" s="44" t="s">
        <v>48</v>
      </c>
      <c r="C24" s="3" t="s">
        <v>55</v>
      </c>
      <c r="D24" s="14" t="s">
        <v>38</v>
      </c>
      <c r="E24" s="3" t="s">
        <v>56</v>
      </c>
      <c r="F24" s="26" t="s">
        <v>111</v>
      </c>
      <c r="G24" s="79">
        <v>89869</v>
      </c>
      <c r="H24" s="79">
        <v>31385</v>
      </c>
      <c r="I24" s="79">
        <v>6425</v>
      </c>
    </row>
    <row r="25" spans="1:9" ht="33.75" customHeight="1" x14ac:dyDescent="0.25">
      <c r="A25" s="31">
        <v>7</v>
      </c>
      <c r="B25" s="44" t="s">
        <v>48</v>
      </c>
      <c r="C25" s="3" t="s">
        <v>57</v>
      </c>
      <c r="D25" s="14" t="s">
        <v>38</v>
      </c>
      <c r="E25" s="3" t="s">
        <v>58</v>
      </c>
      <c r="F25" s="26" t="s">
        <v>112</v>
      </c>
      <c r="G25" s="79">
        <v>115463</v>
      </c>
      <c r="H25" s="79">
        <v>66808</v>
      </c>
      <c r="I25" s="79">
        <v>9637</v>
      </c>
    </row>
    <row r="26" spans="1:9" ht="28.5" customHeight="1" x14ac:dyDescent="0.25">
      <c r="A26" s="31">
        <v>8</v>
      </c>
      <c r="B26" s="44" t="s">
        <v>48</v>
      </c>
      <c r="C26" s="3" t="s">
        <v>59</v>
      </c>
      <c r="D26" s="14" t="s">
        <v>38</v>
      </c>
      <c r="E26" s="3" t="s">
        <v>60</v>
      </c>
      <c r="F26" s="26" t="s">
        <v>113</v>
      </c>
      <c r="G26" s="79">
        <v>179249</v>
      </c>
      <c r="H26" s="79">
        <v>100834</v>
      </c>
      <c r="I26" s="79">
        <v>12850</v>
      </c>
    </row>
    <row r="27" spans="1:9" ht="23.25" customHeight="1" x14ac:dyDescent="0.25">
      <c r="A27" s="116" t="s">
        <v>11</v>
      </c>
      <c r="B27" s="117"/>
      <c r="C27" s="117"/>
      <c r="D27" s="117"/>
      <c r="E27" s="117"/>
      <c r="F27" s="118"/>
      <c r="G27" s="77">
        <v>868251</v>
      </c>
      <c r="H27" s="77">
        <v>582232</v>
      </c>
      <c r="I27" s="77">
        <v>43047</v>
      </c>
    </row>
    <row r="28" spans="1:9" s="4" customFormat="1" ht="23.25" customHeight="1" x14ac:dyDescent="0.25">
      <c r="A28" s="126"/>
      <c r="B28" s="126"/>
      <c r="C28" s="126"/>
      <c r="D28" s="126"/>
      <c r="E28" s="127" t="s">
        <v>15</v>
      </c>
      <c r="F28" s="127"/>
      <c r="G28" s="80">
        <v>657627</v>
      </c>
      <c r="H28" s="80">
        <v>429653</v>
      </c>
      <c r="I28" s="80">
        <v>36622</v>
      </c>
    </row>
    <row r="29" spans="1:9" ht="26.25" customHeight="1" x14ac:dyDescent="0.25">
      <c r="A29" s="139" t="s">
        <v>62</v>
      </c>
      <c r="B29" s="139"/>
      <c r="C29" s="139"/>
      <c r="D29" s="139"/>
      <c r="E29" s="139"/>
      <c r="F29" s="139"/>
      <c r="G29" s="139"/>
      <c r="H29" s="139"/>
      <c r="I29" s="139"/>
    </row>
    <row r="30" spans="1:9" ht="23.25" customHeight="1" x14ac:dyDescent="0.25">
      <c r="A30" s="114" t="s">
        <v>65</v>
      </c>
      <c r="B30" s="114"/>
      <c r="C30" s="114"/>
      <c r="D30" s="114"/>
      <c r="E30" s="114"/>
      <c r="F30" s="114"/>
      <c r="G30" s="114"/>
      <c r="H30" s="114"/>
      <c r="I30" s="114"/>
    </row>
    <row r="31" spans="1:9" ht="23.25" customHeight="1" x14ac:dyDescent="0.25">
      <c r="A31" s="112" t="s">
        <v>13</v>
      </c>
      <c r="B31" s="112"/>
      <c r="C31" s="112"/>
      <c r="D31" s="112"/>
      <c r="E31" s="112"/>
      <c r="F31" s="112"/>
      <c r="G31" s="112"/>
      <c r="H31" s="112"/>
      <c r="I31" s="112"/>
    </row>
    <row r="32" spans="1:9" ht="23.25" customHeight="1" x14ac:dyDescent="0.25">
      <c r="A32" s="115" t="s">
        <v>120</v>
      </c>
      <c r="B32" s="115"/>
      <c r="C32" s="115"/>
      <c r="D32" s="115"/>
      <c r="E32" s="115"/>
      <c r="F32" s="115"/>
      <c r="G32" s="115"/>
      <c r="H32" s="115"/>
      <c r="I32" s="115"/>
    </row>
    <row r="33" spans="1:11" ht="49.5" customHeight="1" x14ac:dyDescent="0.25">
      <c r="A33" s="27">
        <v>9</v>
      </c>
      <c r="B33" s="10" t="s">
        <v>62</v>
      </c>
      <c r="C33" s="6" t="s">
        <v>63</v>
      </c>
      <c r="D33" s="45" t="s">
        <v>114</v>
      </c>
      <c r="E33" s="5" t="s">
        <v>115</v>
      </c>
      <c r="F33" s="15" t="s">
        <v>116</v>
      </c>
      <c r="G33" s="8">
        <v>5400</v>
      </c>
      <c r="H33" s="8">
        <v>0</v>
      </c>
      <c r="I33" s="8">
        <v>3800</v>
      </c>
      <c r="K33" s="24"/>
    </row>
    <row r="34" spans="1:11" ht="28.5" customHeight="1" x14ac:dyDescent="0.25">
      <c r="A34" s="114" t="s">
        <v>66</v>
      </c>
      <c r="B34" s="114"/>
      <c r="C34" s="114"/>
      <c r="D34" s="114"/>
      <c r="E34" s="114"/>
      <c r="F34" s="114"/>
      <c r="G34" s="114"/>
      <c r="H34" s="114"/>
      <c r="I34" s="114"/>
      <c r="K34" s="24"/>
    </row>
    <row r="35" spans="1:11" ht="24.75" customHeight="1" x14ac:dyDescent="0.25">
      <c r="A35" s="133" t="s">
        <v>13</v>
      </c>
      <c r="B35" s="134"/>
      <c r="C35" s="134"/>
      <c r="D35" s="134"/>
      <c r="E35" s="134"/>
      <c r="F35" s="134"/>
      <c r="G35" s="134"/>
      <c r="H35" s="134"/>
      <c r="I35" s="135"/>
      <c r="K35" s="24"/>
    </row>
    <row r="36" spans="1:11" ht="25.5" customHeight="1" x14ac:dyDescent="0.25">
      <c r="A36" s="164" t="s">
        <v>64</v>
      </c>
      <c r="B36" s="150"/>
      <c r="C36" s="150"/>
      <c r="D36" s="150"/>
      <c r="E36" s="150"/>
      <c r="F36" s="150"/>
      <c r="G36" s="150"/>
      <c r="H36" s="150"/>
      <c r="I36" s="151"/>
      <c r="K36" s="24"/>
    </row>
    <row r="37" spans="1:11" ht="78.75" customHeight="1" x14ac:dyDescent="0.25">
      <c r="A37" s="27">
        <v>10</v>
      </c>
      <c r="B37" s="10" t="s">
        <v>62</v>
      </c>
      <c r="C37" s="6" t="s">
        <v>117</v>
      </c>
      <c r="D37" s="46" t="s">
        <v>118</v>
      </c>
      <c r="E37" s="5" t="s">
        <v>121</v>
      </c>
      <c r="F37" s="15" t="s">
        <v>6</v>
      </c>
      <c r="G37" s="8">
        <v>36600</v>
      </c>
      <c r="H37" s="8">
        <v>18087</v>
      </c>
      <c r="I37" s="8">
        <v>14611</v>
      </c>
      <c r="K37" s="24"/>
    </row>
    <row r="38" spans="1:11" ht="35.25" customHeight="1" x14ac:dyDescent="0.25">
      <c r="A38" s="114" t="s">
        <v>66</v>
      </c>
      <c r="B38" s="114"/>
      <c r="C38" s="114"/>
      <c r="D38" s="114"/>
      <c r="E38" s="114"/>
      <c r="F38" s="114"/>
      <c r="G38" s="114"/>
      <c r="H38" s="114"/>
      <c r="I38" s="114"/>
      <c r="K38" s="24"/>
    </row>
    <row r="39" spans="1:11" ht="35.25" customHeight="1" x14ac:dyDescent="0.25">
      <c r="A39" s="112" t="s">
        <v>14</v>
      </c>
      <c r="B39" s="112"/>
      <c r="C39" s="112"/>
      <c r="D39" s="112"/>
      <c r="E39" s="112"/>
      <c r="F39" s="112"/>
      <c r="G39" s="112"/>
      <c r="H39" s="112"/>
      <c r="I39" s="112"/>
      <c r="K39" s="24"/>
    </row>
    <row r="40" spans="1:11" ht="35.25" customHeight="1" x14ac:dyDescent="0.25">
      <c r="A40" s="115" t="s">
        <v>106</v>
      </c>
      <c r="B40" s="115"/>
      <c r="C40" s="115"/>
      <c r="D40" s="115"/>
      <c r="E40" s="115"/>
      <c r="F40" s="115"/>
      <c r="G40" s="115"/>
      <c r="H40" s="115"/>
      <c r="I40" s="115"/>
      <c r="K40" s="24"/>
    </row>
    <row r="41" spans="1:11" ht="75" customHeight="1" x14ac:dyDescent="0.25">
      <c r="A41" s="27">
        <v>11</v>
      </c>
      <c r="B41" s="10" t="s">
        <v>62</v>
      </c>
      <c r="C41" s="6" t="s">
        <v>68</v>
      </c>
      <c r="D41" s="46" t="s">
        <v>122</v>
      </c>
      <c r="E41" s="5" t="s">
        <v>123</v>
      </c>
      <c r="F41" s="15" t="s">
        <v>119</v>
      </c>
      <c r="G41" s="8">
        <v>80940</v>
      </c>
      <c r="H41" s="8"/>
      <c r="I41" s="8">
        <v>9105</v>
      </c>
      <c r="K41" s="24"/>
    </row>
    <row r="42" spans="1:11" ht="23.25" customHeight="1" x14ac:dyDescent="0.25">
      <c r="A42" s="130" t="s">
        <v>67</v>
      </c>
      <c r="B42" s="131"/>
      <c r="C42" s="131"/>
      <c r="D42" s="131"/>
      <c r="E42" s="131"/>
      <c r="F42" s="131"/>
      <c r="G42" s="131"/>
      <c r="H42" s="131"/>
      <c r="I42" s="132"/>
    </row>
    <row r="43" spans="1:11" ht="23.25" customHeight="1" x14ac:dyDescent="0.25">
      <c r="A43" s="133" t="s">
        <v>13</v>
      </c>
      <c r="B43" s="134"/>
      <c r="C43" s="134"/>
      <c r="D43" s="134"/>
      <c r="E43" s="134"/>
      <c r="F43" s="134"/>
      <c r="G43" s="134"/>
      <c r="H43" s="134"/>
      <c r="I43" s="135"/>
    </row>
    <row r="44" spans="1:11" ht="23.25" customHeight="1" x14ac:dyDescent="0.25">
      <c r="A44" s="115" t="s">
        <v>106</v>
      </c>
      <c r="B44" s="115"/>
      <c r="C44" s="115"/>
      <c r="D44" s="115"/>
      <c r="E44" s="115"/>
      <c r="F44" s="115"/>
      <c r="G44" s="115"/>
      <c r="H44" s="115"/>
      <c r="I44" s="115"/>
    </row>
    <row r="45" spans="1:11" ht="39.75" customHeight="1" x14ac:dyDescent="0.25">
      <c r="A45" s="27">
        <v>12</v>
      </c>
      <c r="B45" s="10" t="s">
        <v>62</v>
      </c>
      <c r="C45" s="6" t="s">
        <v>124</v>
      </c>
      <c r="D45" s="46" t="s">
        <v>69</v>
      </c>
      <c r="E45" s="6" t="s">
        <v>70</v>
      </c>
      <c r="F45" s="15" t="s">
        <v>27</v>
      </c>
      <c r="G45" s="8">
        <v>58437</v>
      </c>
      <c r="H45" s="8">
        <v>10836</v>
      </c>
      <c r="I45" s="8">
        <v>24044</v>
      </c>
      <c r="K45" s="24"/>
    </row>
    <row r="46" spans="1:11" ht="23.25" customHeight="1" x14ac:dyDescent="0.25">
      <c r="A46" s="119" t="s">
        <v>11</v>
      </c>
      <c r="B46" s="119"/>
      <c r="C46" s="119"/>
      <c r="D46" s="119"/>
      <c r="E46" s="119"/>
      <c r="F46" s="119"/>
      <c r="G46" s="77">
        <v>181377</v>
      </c>
      <c r="H46" s="77">
        <v>28923</v>
      </c>
      <c r="I46" s="77">
        <v>51561</v>
      </c>
    </row>
    <row r="47" spans="1:11" s="4" customFormat="1" ht="23.25" customHeight="1" x14ac:dyDescent="0.25">
      <c r="A47" s="128"/>
      <c r="B47" s="128"/>
      <c r="C47" s="128"/>
      <c r="D47" s="128"/>
      <c r="E47" s="129" t="s">
        <v>157</v>
      </c>
      <c r="F47" s="129"/>
      <c r="G47" s="78">
        <v>181377</v>
      </c>
      <c r="H47" s="78">
        <v>28923</v>
      </c>
      <c r="I47" s="78">
        <v>51561</v>
      </c>
    </row>
    <row r="48" spans="1:11" ht="23.25" customHeight="1" x14ac:dyDescent="0.25">
      <c r="A48" s="139" t="s">
        <v>125</v>
      </c>
      <c r="B48" s="139"/>
      <c r="C48" s="139"/>
      <c r="D48" s="139"/>
      <c r="E48" s="139"/>
      <c r="F48" s="139"/>
      <c r="G48" s="139"/>
      <c r="H48" s="139"/>
      <c r="I48" s="139"/>
    </row>
    <row r="49" spans="1:11" ht="23.25" customHeight="1" x14ac:dyDescent="0.25">
      <c r="A49" s="114" t="s">
        <v>71</v>
      </c>
      <c r="B49" s="114"/>
      <c r="C49" s="114"/>
      <c r="D49" s="114"/>
      <c r="E49" s="114"/>
      <c r="F49" s="114"/>
      <c r="G49" s="114"/>
      <c r="H49" s="114"/>
      <c r="I49" s="114"/>
    </row>
    <row r="50" spans="1:11" ht="23.25" customHeight="1" x14ac:dyDescent="0.25">
      <c r="A50" s="112" t="s">
        <v>12</v>
      </c>
      <c r="B50" s="112"/>
      <c r="C50" s="112"/>
      <c r="D50" s="112"/>
      <c r="E50" s="112"/>
      <c r="F50" s="112"/>
      <c r="G50" s="112"/>
      <c r="H50" s="112"/>
      <c r="I50" s="112"/>
    </row>
    <row r="51" spans="1:11" ht="23.25" customHeight="1" x14ac:dyDescent="0.25">
      <c r="A51" s="115" t="s">
        <v>126</v>
      </c>
      <c r="B51" s="115"/>
      <c r="C51" s="115"/>
      <c r="D51" s="115"/>
      <c r="E51" s="115"/>
      <c r="F51" s="115"/>
      <c r="G51" s="115"/>
      <c r="H51" s="115"/>
      <c r="I51" s="115"/>
    </row>
    <row r="52" spans="1:11" ht="24.95" customHeight="1" x14ac:dyDescent="0.25">
      <c r="A52" s="27">
        <v>13</v>
      </c>
      <c r="B52" s="10" t="s">
        <v>8</v>
      </c>
      <c r="C52" s="6" t="s">
        <v>127</v>
      </c>
      <c r="D52" s="46" t="s">
        <v>38</v>
      </c>
      <c r="E52" s="6" t="s">
        <v>72</v>
      </c>
      <c r="F52" s="15" t="s">
        <v>128</v>
      </c>
      <c r="G52" s="7">
        <v>500</v>
      </c>
      <c r="H52" s="8"/>
      <c r="I52" s="7">
        <v>500</v>
      </c>
      <c r="K52" s="24"/>
    </row>
    <row r="53" spans="1:11" ht="24.95" customHeight="1" x14ac:dyDescent="0.25">
      <c r="A53" s="47" t="s">
        <v>13</v>
      </c>
      <c r="B53" s="48"/>
      <c r="C53" s="48"/>
      <c r="D53" s="48"/>
      <c r="E53" s="48"/>
      <c r="F53" s="48"/>
      <c r="G53" s="48"/>
      <c r="H53" s="48"/>
      <c r="I53" s="48"/>
      <c r="K53" s="24"/>
    </row>
    <row r="54" spans="1:11" ht="24.95" customHeight="1" x14ac:dyDescent="0.25">
      <c r="A54" s="115" t="s">
        <v>106</v>
      </c>
      <c r="B54" s="115"/>
      <c r="C54" s="115"/>
      <c r="D54" s="115"/>
      <c r="E54" s="115"/>
      <c r="F54" s="115"/>
      <c r="G54" s="115"/>
      <c r="H54" s="115"/>
      <c r="I54" s="115"/>
      <c r="K54" s="24"/>
    </row>
    <row r="55" spans="1:11" ht="33.75" customHeight="1" x14ac:dyDescent="0.25">
      <c r="A55" s="27">
        <v>14</v>
      </c>
      <c r="B55" s="10" t="s">
        <v>8</v>
      </c>
      <c r="C55" s="6" t="s">
        <v>73</v>
      </c>
      <c r="D55" s="15" t="s">
        <v>38</v>
      </c>
      <c r="E55" s="50" t="s">
        <v>129</v>
      </c>
      <c r="F55" s="15" t="s">
        <v>130</v>
      </c>
      <c r="G55" s="16">
        <v>25000</v>
      </c>
      <c r="H55" s="16">
        <v>18759</v>
      </c>
      <c r="I55" s="16">
        <v>5000</v>
      </c>
      <c r="K55" s="24"/>
    </row>
    <row r="56" spans="1:11" ht="40.5" customHeight="1" x14ac:dyDescent="0.25">
      <c r="A56" s="27">
        <v>15</v>
      </c>
      <c r="B56" s="10" t="s">
        <v>8</v>
      </c>
      <c r="C56" s="6" t="s">
        <v>137</v>
      </c>
      <c r="D56" s="15" t="s">
        <v>38</v>
      </c>
      <c r="E56" s="50" t="s">
        <v>131</v>
      </c>
      <c r="F56" s="15" t="s">
        <v>132</v>
      </c>
      <c r="G56" s="16">
        <v>116753</v>
      </c>
      <c r="H56" s="16">
        <v>105053</v>
      </c>
      <c r="I56" s="16">
        <v>6000</v>
      </c>
      <c r="K56" s="24"/>
    </row>
    <row r="57" spans="1:11" ht="27.75" customHeight="1" x14ac:dyDescent="0.25">
      <c r="A57" s="27">
        <v>16</v>
      </c>
      <c r="B57" s="10" t="s">
        <v>8</v>
      </c>
      <c r="C57" s="6" t="s">
        <v>74</v>
      </c>
      <c r="D57" s="15" t="s">
        <v>38</v>
      </c>
      <c r="E57" s="5" t="s">
        <v>76</v>
      </c>
      <c r="F57" s="15" t="s">
        <v>130</v>
      </c>
      <c r="G57" s="16">
        <v>32000</v>
      </c>
      <c r="H57" s="16">
        <v>18776</v>
      </c>
      <c r="I57" s="16">
        <v>5000</v>
      </c>
      <c r="K57" s="24"/>
    </row>
    <row r="58" spans="1:11" ht="24.95" customHeight="1" x14ac:dyDescent="0.25">
      <c r="A58" s="47" t="s">
        <v>14</v>
      </c>
      <c r="B58" s="48"/>
      <c r="C58" s="48"/>
      <c r="D58" s="48"/>
      <c r="E58" s="48"/>
      <c r="F58" s="48"/>
      <c r="G58" s="48"/>
      <c r="H58" s="51"/>
      <c r="I58" s="49"/>
      <c r="J58" s="62"/>
      <c r="K58" s="24"/>
    </row>
    <row r="59" spans="1:11" ht="32.25" customHeight="1" x14ac:dyDescent="0.25">
      <c r="A59" s="115" t="s">
        <v>133</v>
      </c>
      <c r="B59" s="115"/>
      <c r="C59" s="115"/>
      <c r="D59" s="115"/>
      <c r="E59" s="115"/>
      <c r="F59" s="115"/>
      <c r="G59" s="115"/>
      <c r="H59" s="170"/>
      <c r="I59" s="170"/>
      <c r="K59" s="24"/>
    </row>
    <row r="60" spans="1:11" ht="40.5" customHeight="1" x14ac:dyDescent="0.25">
      <c r="A60" s="27">
        <v>17</v>
      </c>
      <c r="B60" s="10" t="s">
        <v>8</v>
      </c>
      <c r="C60" s="6" t="s">
        <v>134</v>
      </c>
      <c r="D60" s="15" t="s">
        <v>38</v>
      </c>
      <c r="E60" s="50" t="s">
        <v>135</v>
      </c>
      <c r="F60" s="15" t="s">
        <v>128</v>
      </c>
      <c r="G60" s="16">
        <v>4500</v>
      </c>
      <c r="H60" s="16"/>
      <c r="I60" s="16">
        <v>4500</v>
      </c>
      <c r="K60" s="24"/>
    </row>
    <row r="61" spans="1:11" ht="40.5" customHeight="1" x14ac:dyDescent="0.25">
      <c r="A61" s="27">
        <v>18</v>
      </c>
      <c r="B61" s="10" t="s">
        <v>8</v>
      </c>
      <c r="C61" s="6" t="s">
        <v>136</v>
      </c>
      <c r="D61" s="15" t="s">
        <v>38</v>
      </c>
      <c r="E61" s="50" t="s">
        <v>29</v>
      </c>
      <c r="F61" s="15" t="s">
        <v>128</v>
      </c>
      <c r="G61" s="16">
        <v>1000</v>
      </c>
      <c r="H61" s="16"/>
      <c r="I61" s="16">
        <v>1000</v>
      </c>
      <c r="K61" s="24"/>
    </row>
    <row r="62" spans="1:11" ht="24.95" customHeight="1" x14ac:dyDescent="0.25">
      <c r="A62" s="119" t="s">
        <v>11</v>
      </c>
      <c r="B62" s="119"/>
      <c r="C62" s="119"/>
      <c r="D62" s="119"/>
      <c r="E62" s="119"/>
      <c r="F62" s="119"/>
      <c r="G62" s="13">
        <v>179753</v>
      </c>
      <c r="H62" s="13">
        <v>142588</v>
      </c>
      <c r="I62" s="13">
        <v>22000</v>
      </c>
      <c r="K62" s="24"/>
    </row>
    <row r="63" spans="1:11" ht="24.95" customHeight="1" x14ac:dyDescent="0.25">
      <c r="A63" s="154" t="s">
        <v>138</v>
      </c>
      <c r="B63" s="155"/>
      <c r="C63" s="155"/>
      <c r="D63" s="155"/>
      <c r="E63" s="155"/>
      <c r="F63" s="155"/>
      <c r="G63" s="155"/>
      <c r="H63" s="155"/>
      <c r="I63" s="156"/>
      <c r="K63" s="24"/>
    </row>
    <row r="64" spans="1:11" ht="24.95" customHeight="1" x14ac:dyDescent="0.25">
      <c r="A64" s="120" t="s">
        <v>77</v>
      </c>
      <c r="B64" s="121"/>
      <c r="C64" s="121"/>
      <c r="D64" s="121"/>
      <c r="E64" s="121"/>
      <c r="F64" s="121"/>
      <c r="G64" s="121"/>
      <c r="H64" s="121"/>
      <c r="I64" s="122"/>
      <c r="K64" s="24"/>
    </row>
    <row r="65" spans="1:11" ht="23.25" customHeight="1" x14ac:dyDescent="0.25">
      <c r="A65" s="112" t="s">
        <v>13</v>
      </c>
      <c r="B65" s="112"/>
      <c r="C65" s="112"/>
      <c r="D65" s="112"/>
      <c r="E65" s="112"/>
      <c r="F65" s="112"/>
      <c r="G65" s="112"/>
      <c r="H65" s="112"/>
      <c r="I65" s="112"/>
    </row>
    <row r="66" spans="1:11" ht="23.25" customHeight="1" x14ac:dyDescent="0.25">
      <c r="A66" s="115" t="s">
        <v>106</v>
      </c>
      <c r="B66" s="115"/>
      <c r="C66" s="115"/>
      <c r="D66" s="115"/>
      <c r="E66" s="115"/>
      <c r="F66" s="115"/>
      <c r="G66" s="115"/>
      <c r="H66" s="115"/>
      <c r="I66" s="115"/>
    </row>
    <row r="67" spans="1:11" ht="39.950000000000003" customHeight="1" x14ac:dyDescent="0.25">
      <c r="A67" s="27">
        <v>19</v>
      </c>
      <c r="B67" s="10" t="s">
        <v>8</v>
      </c>
      <c r="C67" s="6" t="s">
        <v>78</v>
      </c>
      <c r="D67" s="15" t="s">
        <v>38</v>
      </c>
      <c r="E67" s="5" t="s">
        <v>139</v>
      </c>
      <c r="F67" s="15" t="s">
        <v>140</v>
      </c>
      <c r="G67" s="8">
        <v>15000</v>
      </c>
      <c r="H67" s="8">
        <v>11673</v>
      </c>
      <c r="I67" s="8">
        <v>2500</v>
      </c>
      <c r="K67" s="24"/>
    </row>
    <row r="68" spans="1:11" ht="23.25" customHeight="1" x14ac:dyDescent="0.25">
      <c r="A68" s="119" t="s">
        <v>16</v>
      </c>
      <c r="B68" s="119"/>
      <c r="C68" s="119"/>
      <c r="D68" s="119"/>
      <c r="E68" s="119"/>
      <c r="F68" s="119"/>
      <c r="G68" s="77">
        <v>194753</v>
      </c>
      <c r="H68" s="77">
        <v>154261</v>
      </c>
      <c r="I68" s="77">
        <v>24500</v>
      </c>
    </row>
    <row r="69" spans="1:11" s="4" customFormat="1" ht="23.25" customHeight="1" x14ac:dyDescent="0.25">
      <c r="A69" s="128"/>
      <c r="B69" s="128"/>
      <c r="C69" s="128"/>
      <c r="D69" s="128"/>
      <c r="E69" s="129" t="s">
        <v>15</v>
      </c>
      <c r="F69" s="129"/>
      <c r="G69" s="78">
        <v>194753</v>
      </c>
      <c r="H69" s="78">
        <v>154261</v>
      </c>
      <c r="I69" s="78">
        <v>24500</v>
      </c>
    </row>
    <row r="70" spans="1:11" ht="23.25" customHeight="1" x14ac:dyDescent="0.25">
      <c r="A70"/>
      <c r="B70"/>
      <c r="D70"/>
      <c r="F70"/>
    </row>
    <row r="71" spans="1:11" ht="23.25" customHeight="1" x14ac:dyDescent="0.25">
      <c r="A71" s="139" t="s">
        <v>9</v>
      </c>
      <c r="B71" s="139"/>
      <c r="C71" s="139"/>
      <c r="D71" s="139"/>
      <c r="E71" s="139"/>
      <c r="F71" s="139"/>
      <c r="G71" s="139"/>
      <c r="H71" s="139"/>
      <c r="I71" s="139"/>
    </row>
    <row r="72" spans="1:11" ht="23.25" customHeight="1" x14ac:dyDescent="0.25">
      <c r="A72" s="114" t="s">
        <v>79</v>
      </c>
      <c r="B72" s="114"/>
      <c r="C72" s="114"/>
      <c r="D72" s="114"/>
      <c r="E72" s="114"/>
      <c r="F72" s="114"/>
      <c r="G72" s="114"/>
      <c r="H72" s="114"/>
      <c r="I72" s="114"/>
    </row>
    <row r="73" spans="1:11" ht="23.25" customHeight="1" x14ac:dyDescent="0.25">
      <c r="A73" s="112" t="s">
        <v>13</v>
      </c>
      <c r="B73" s="112"/>
      <c r="C73" s="112"/>
      <c r="D73" s="112"/>
      <c r="E73" s="112"/>
      <c r="F73" s="112"/>
      <c r="G73" s="112"/>
      <c r="H73" s="112"/>
      <c r="I73" s="112"/>
    </row>
    <row r="74" spans="1:11" ht="23.25" customHeight="1" x14ac:dyDescent="0.25">
      <c r="A74" s="115" t="s">
        <v>106</v>
      </c>
      <c r="B74" s="115"/>
      <c r="C74" s="115"/>
      <c r="D74" s="115"/>
      <c r="E74" s="115"/>
      <c r="F74" s="115"/>
      <c r="G74" s="115"/>
      <c r="H74" s="115"/>
      <c r="I74" s="115"/>
    </row>
    <row r="75" spans="1:11" ht="39.950000000000003" customHeight="1" x14ac:dyDescent="0.25">
      <c r="A75" s="27">
        <v>20</v>
      </c>
      <c r="B75" s="10" t="s">
        <v>9</v>
      </c>
      <c r="C75" s="5" t="s">
        <v>80</v>
      </c>
      <c r="D75" s="17" t="s">
        <v>81</v>
      </c>
      <c r="E75" s="36" t="s">
        <v>82</v>
      </c>
      <c r="F75" s="17" t="s">
        <v>141</v>
      </c>
      <c r="G75" s="85">
        <v>81500</v>
      </c>
      <c r="H75" s="8">
        <v>65168</v>
      </c>
      <c r="I75" s="85">
        <v>16332</v>
      </c>
      <c r="K75" s="24"/>
    </row>
    <row r="76" spans="1:11" ht="23.25" customHeight="1" x14ac:dyDescent="0.25">
      <c r="A76" s="119" t="s">
        <v>11</v>
      </c>
      <c r="B76" s="119"/>
      <c r="C76" s="119"/>
      <c r="D76" s="119"/>
      <c r="E76" s="119"/>
      <c r="F76" s="119"/>
      <c r="G76" s="86">
        <v>81500</v>
      </c>
      <c r="H76" s="87">
        <v>65168</v>
      </c>
      <c r="I76" s="86">
        <v>16332</v>
      </c>
    </row>
    <row r="77" spans="1:11" s="4" customFormat="1" ht="23.25" customHeight="1" x14ac:dyDescent="0.25">
      <c r="A77" s="128"/>
      <c r="B77" s="128"/>
      <c r="C77" s="128"/>
      <c r="D77" s="128"/>
      <c r="E77" s="129" t="s">
        <v>15</v>
      </c>
      <c r="F77" s="129"/>
      <c r="G77" s="78">
        <v>81500</v>
      </c>
      <c r="H77" s="78">
        <v>65168</v>
      </c>
      <c r="I77" s="78">
        <v>16332</v>
      </c>
    </row>
    <row r="78" spans="1:11" ht="23.25" customHeight="1" x14ac:dyDescent="0.25">
      <c r="A78"/>
      <c r="B78"/>
      <c r="D78"/>
      <c r="F78"/>
    </row>
    <row r="79" spans="1:11" ht="23.25" customHeight="1" x14ac:dyDescent="0.25">
      <c r="A79" s="153" t="s">
        <v>142</v>
      </c>
      <c r="B79" s="153"/>
      <c r="C79" s="153"/>
      <c r="D79" s="153"/>
      <c r="E79" s="153"/>
      <c r="F79" s="153"/>
      <c r="G79" s="153"/>
      <c r="H79" s="153"/>
      <c r="I79" s="153"/>
    </row>
    <row r="80" spans="1:11" ht="23.25" customHeight="1" x14ac:dyDescent="0.25">
      <c r="A80" s="114" t="s">
        <v>83</v>
      </c>
      <c r="B80" s="114"/>
      <c r="C80" s="114"/>
      <c r="D80" s="114"/>
      <c r="E80" s="114"/>
      <c r="F80" s="114"/>
      <c r="G80" s="114"/>
      <c r="H80" s="114"/>
      <c r="I80" s="114"/>
    </row>
    <row r="81" spans="1:11" ht="23.25" customHeight="1" x14ac:dyDescent="0.25">
      <c r="A81" s="112" t="s">
        <v>14</v>
      </c>
      <c r="B81" s="112"/>
      <c r="C81" s="112"/>
      <c r="D81" s="112"/>
      <c r="E81" s="112"/>
      <c r="F81" s="112"/>
      <c r="G81" s="112"/>
      <c r="H81" s="112"/>
      <c r="I81" s="112"/>
    </row>
    <row r="82" spans="1:11" ht="23.25" customHeight="1" x14ac:dyDescent="0.25">
      <c r="A82" s="115" t="s">
        <v>120</v>
      </c>
      <c r="B82" s="115"/>
      <c r="C82" s="115"/>
      <c r="D82" s="115"/>
      <c r="E82" s="115"/>
      <c r="F82" s="115"/>
      <c r="G82" s="115"/>
      <c r="H82" s="115"/>
      <c r="I82" s="115"/>
    </row>
    <row r="83" spans="1:11" ht="66" customHeight="1" x14ac:dyDescent="0.25">
      <c r="A83" s="27">
        <v>21</v>
      </c>
      <c r="B83" s="10" t="s">
        <v>10</v>
      </c>
      <c r="C83" s="6" t="s">
        <v>84</v>
      </c>
      <c r="D83" s="46" t="s">
        <v>85</v>
      </c>
      <c r="E83" s="36" t="s">
        <v>143</v>
      </c>
      <c r="F83" s="15" t="s">
        <v>27</v>
      </c>
      <c r="G83" s="8">
        <v>78383</v>
      </c>
      <c r="H83" s="8">
        <v>22000</v>
      </c>
      <c r="I83" s="8">
        <v>41000</v>
      </c>
    </row>
    <row r="84" spans="1:11" ht="23.25" customHeight="1" x14ac:dyDescent="0.25">
      <c r="A84" s="152" t="s">
        <v>86</v>
      </c>
      <c r="B84" s="115"/>
      <c r="C84" s="115"/>
      <c r="D84" s="115"/>
      <c r="E84" s="115"/>
      <c r="F84" s="115"/>
      <c r="G84" s="115"/>
      <c r="H84" s="115"/>
      <c r="I84" s="115"/>
    </row>
    <row r="85" spans="1:11" ht="23.25" customHeight="1" x14ac:dyDescent="0.25">
      <c r="A85" s="114" t="s">
        <v>144</v>
      </c>
      <c r="B85" s="114"/>
      <c r="C85" s="114"/>
      <c r="D85" s="114"/>
      <c r="E85" s="114"/>
      <c r="F85" s="114"/>
      <c r="G85" s="114"/>
      <c r="H85" s="114"/>
      <c r="I85" s="114"/>
    </row>
    <row r="86" spans="1:11" ht="23.25" customHeight="1" x14ac:dyDescent="0.25">
      <c r="A86" s="112" t="s">
        <v>92</v>
      </c>
      <c r="B86" s="112"/>
      <c r="C86" s="112"/>
      <c r="D86" s="112"/>
      <c r="E86" s="112"/>
      <c r="F86" s="112"/>
      <c r="G86" s="112"/>
      <c r="H86" s="112"/>
      <c r="I86" s="112"/>
    </row>
    <row r="87" spans="1:11" ht="23.25" customHeight="1" x14ac:dyDescent="0.25">
      <c r="A87" s="115" t="s">
        <v>145</v>
      </c>
      <c r="B87" s="115"/>
      <c r="C87" s="115"/>
      <c r="D87" s="115"/>
      <c r="E87" s="115"/>
      <c r="F87" s="115"/>
      <c r="G87" s="115"/>
      <c r="H87" s="115"/>
      <c r="I87" s="115"/>
    </row>
    <row r="88" spans="1:11" ht="66" customHeight="1" x14ac:dyDescent="0.25">
      <c r="A88" s="27">
        <v>22</v>
      </c>
      <c r="B88" s="10" t="s">
        <v>10</v>
      </c>
      <c r="C88" s="19" t="s">
        <v>87</v>
      </c>
      <c r="D88" s="15" t="s">
        <v>75</v>
      </c>
      <c r="E88" s="18" t="s">
        <v>88</v>
      </c>
      <c r="F88" s="15" t="s">
        <v>89</v>
      </c>
      <c r="G88" s="8">
        <v>29900</v>
      </c>
      <c r="H88" s="8">
        <v>0</v>
      </c>
      <c r="I88" s="8">
        <v>5000</v>
      </c>
    </row>
    <row r="89" spans="1:11" ht="23.25" customHeight="1" x14ac:dyDescent="0.25">
      <c r="A89" s="112" t="s">
        <v>90</v>
      </c>
      <c r="B89" s="112"/>
      <c r="C89" s="112"/>
      <c r="D89" s="112"/>
      <c r="E89" s="112"/>
      <c r="F89" s="112"/>
      <c r="G89" s="112"/>
      <c r="H89" s="112"/>
      <c r="I89" s="112"/>
    </row>
    <row r="90" spans="1:11" ht="23.25" customHeight="1" x14ac:dyDescent="0.25">
      <c r="A90" s="114" t="s">
        <v>91</v>
      </c>
      <c r="B90" s="114"/>
      <c r="C90" s="114"/>
      <c r="D90" s="114"/>
      <c r="E90" s="114"/>
      <c r="F90" s="114"/>
      <c r="G90" s="114"/>
      <c r="H90" s="114"/>
      <c r="I90" s="114"/>
    </row>
    <row r="91" spans="1:11" ht="23.25" customHeight="1" x14ac:dyDescent="0.25">
      <c r="A91" s="112" t="s">
        <v>92</v>
      </c>
      <c r="B91" s="112"/>
      <c r="C91" s="112"/>
      <c r="D91" s="112"/>
      <c r="E91" s="112"/>
      <c r="F91" s="112"/>
      <c r="G91" s="112"/>
      <c r="H91" s="112"/>
      <c r="I91" s="112"/>
    </row>
    <row r="92" spans="1:11" ht="23.25" customHeight="1" x14ac:dyDescent="0.25">
      <c r="A92" s="115" t="s">
        <v>133</v>
      </c>
      <c r="B92" s="115"/>
      <c r="C92" s="115"/>
      <c r="D92" s="115"/>
      <c r="E92" s="115"/>
      <c r="F92" s="115"/>
      <c r="G92" s="115"/>
      <c r="H92" s="115"/>
      <c r="I92" s="115"/>
    </row>
    <row r="93" spans="1:11" ht="61.5" customHeight="1" x14ac:dyDescent="0.25">
      <c r="A93" s="27">
        <v>23</v>
      </c>
      <c r="B93" s="10" t="s">
        <v>10</v>
      </c>
      <c r="C93" s="6" t="s">
        <v>146</v>
      </c>
      <c r="D93" s="15" t="s">
        <v>38</v>
      </c>
      <c r="E93" s="52" t="s">
        <v>93</v>
      </c>
      <c r="F93" s="15" t="s">
        <v>7</v>
      </c>
      <c r="G93" s="88" t="s">
        <v>147</v>
      </c>
      <c r="H93" s="88" t="s">
        <v>148</v>
      </c>
      <c r="I93" s="88" t="s">
        <v>149</v>
      </c>
      <c r="K93" s="24"/>
    </row>
    <row r="94" spans="1:11" ht="33.75" customHeight="1" x14ac:dyDescent="0.25">
      <c r="A94" s="123" t="s">
        <v>156</v>
      </c>
      <c r="B94" s="124"/>
      <c r="C94" s="124"/>
      <c r="D94" s="124"/>
      <c r="E94" s="124"/>
      <c r="F94" s="124"/>
      <c r="G94" s="124"/>
      <c r="H94" s="124"/>
      <c r="I94" s="125"/>
      <c r="K94" s="24"/>
    </row>
    <row r="95" spans="1:11" ht="23.25" customHeight="1" x14ac:dyDescent="0.25">
      <c r="A95" s="112" t="s">
        <v>94</v>
      </c>
      <c r="B95" s="112"/>
      <c r="C95" s="112"/>
      <c r="D95" s="112"/>
      <c r="E95" s="112"/>
      <c r="F95" s="112"/>
      <c r="G95" s="112"/>
      <c r="H95" s="112"/>
      <c r="I95" s="112"/>
    </row>
    <row r="96" spans="1:11" ht="23.25" customHeight="1" x14ac:dyDescent="0.25">
      <c r="A96" s="114" t="s">
        <v>95</v>
      </c>
      <c r="B96" s="114"/>
      <c r="C96" s="114"/>
      <c r="D96" s="114"/>
      <c r="E96" s="114"/>
      <c r="F96" s="114"/>
      <c r="G96" s="114"/>
      <c r="H96" s="114"/>
      <c r="I96" s="114"/>
    </row>
    <row r="97" spans="1:11" ht="23.25" customHeight="1" x14ac:dyDescent="0.25">
      <c r="A97" s="112" t="s">
        <v>13</v>
      </c>
      <c r="B97" s="112"/>
      <c r="C97" s="112"/>
      <c r="D97" s="112"/>
      <c r="E97" s="112"/>
      <c r="F97" s="112"/>
      <c r="G97" s="112"/>
      <c r="H97" s="112"/>
      <c r="I97" s="112"/>
    </row>
    <row r="98" spans="1:11" ht="23.25" customHeight="1" x14ac:dyDescent="0.25">
      <c r="A98" s="115" t="s">
        <v>105</v>
      </c>
      <c r="B98" s="115"/>
      <c r="C98" s="115"/>
      <c r="D98" s="115"/>
      <c r="E98" s="115"/>
      <c r="F98" s="115"/>
      <c r="G98" s="115"/>
      <c r="H98" s="115"/>
      <c r="I98" s="115"/>
    </row>
    <row r="99" spans="1:11" ht="98.25" customHeight="1" x14ac:dyDescent="0.25">
      <c r="A99" s="27">
        <v>24</v>
      </c>
      <c r="B99" s="10" t="s">
        <v>10</v>
      </c>
      <c r="C99" s="19" t="s">
        <v>96</v>
      </c>
      <c r="D99" s="45" t="s">
        <v>97</v>
      </c>
      <c r="E99" s="36" t="s">
        <v>98</v>
      </c>
      <c r="F99" s="15" t="s">
        <v>27</v>
      </c>
      <c r="G99" s="8">
        <v>2000</v>
      </c>
      <c r="H99" s="8">
        <v>0</v>
      </c>
      <c r="I99" s="8">
        <v>1000</v>
      </c>
      <c r="K99" s="24"/>
    </row>
    <row r="100" spans="1:11" ht="23.25" customHeight="1" x14ac:dyDescent="0.25">
      <c r="A100" s="149" t="s">
        <v>150</v>
      </c>
      <c r="B100" s="150"/>
      <c r="C100" s="150"/>
      <c r="D100" s="150"/>
      <c r="E100" s="150"/>
      <c r="F100" s="150"/>
      <c r="G100" s="150"/>
      <c r="H100" s="150"/>
      <c r="I100" s="151"/>
    </row>
    <row r="101" spans="1:11" ht="23.25" customHeight="1" x14ac:dyDescent="0.25">
      <c r="A101" s="114" t="s">
        <v>99</v>
      </c>
      <c r="B101" s="114"/>
      <c r="C101" s="114"/>
      <c r="D101" s="114"/>
      <c r="E101" s="114"/>
      <c r="F101" s="114"/>
      <c r="G101" s="114"/>
      <c r="H101" s="114"/>
      <c r="I101" s="114"/>
    </row>
    <row r="102" spans="1:11" ht="23.25" customHeight="1" x14ac:dyDescent="0.25">
      <c r="A102" s="112" t="s">
        <v>13</v>
      </c>
      <c r="B102" s="112"/>
      <c r="C102" s="112"/>
      <c r="D102" s="112"/>
      <c r="E102" s="112"/>
      <c r="F102" s="112"/>
      <c r="G102" s="112"/>
      <c r="H102" s="112"/>
      <c r="I102" s="112"/>
    </row>
    <row r="103" spans="1:11" ht="23.25" customHeight="1" x14ac:dyDescent="0.25">
      <c r="A103" s="115" t="s">
        <v>106</v>
      </c>
      <c r="B103" s="115"/>
      <c r="C103" s="115"/>
      <c r="D103" s="115"/>
      <c r="E103" s="115"/>
      <c r="F103" s="115"/>
      <c r="G103" s="115"/>
      <c r="H103" s="115"/>
      <c r="I103" s="115"/>
    </row>
    <row r="104" spans="1:11" ht="114.75" customHeight="1" thickBot="1" x14ac:dyDescent="0.3">
      <c r="A104" s="32">
        <v>25</v>
      </c>
      <c r="B104" s="20" t="s">
        <v>10</v>
      </c>
      <c r="C104" s="21" t="s">
        <v>31</v>
      </c>
      <c r="D104" s="22" t="s">
        <v>152</v>
      </c>
      <c r="E104" s="37" t="s">
        <v>151</v>
      </c>
      <c r="F104" s="23" t="s">
        <v>30</v>
      </c>
      <c r="G104" s="89">
        <v>172000</v>
      </c>
      <c r="H104" s="90">
        <v>105000</v>
      </c>
      <c r="I104" s="90">
        <v>37000</v>
      </c>
    </row>
    <row r="105" spans="1:11" ht="23.25" customHeight="1" thickBot="1" x14ac:dyDescent="0.3">
      <c r="A105" s="147" t="s">
        <v>17</v>
      </c>
      <c r="B105" s="148"/>
      <c r="C105" s="148"/>
      <c r="D105" s="148"/>
      <c r="E105" s="148"/>
      <c r="F105" s="148"/>
      <c r="G105" s="91">
        <v>394283</v>
      </c>
      <c r="H105" s="91">
        <v>227000</v>
      </c>
      <c r="I105" s="92">
        <v>94000</v>
      </c>
    </row>
    <row r="106" spans="1:11" s="33" customFormat="1" ht="36" customHeight="1" x14ac:dyDescent="0.25">
      <c r="A106" s="143"/>
      <c r="B106" s="144"/>
      <c r="C106" s="144"/>
      <c r="D106" s="144"/>
      <c r="E106" s="145" t="s">
        <v>15</v>
      </c>
      <c r="F106" s="146"/>
      <c r="G106" s="93">
        <v>141900</v>
      </c>
      <c r="H106" s="93">
        <v>100000</v>
      </c>
      <c r="I106" s="94">
        <v>15000</v>
      </c>
    </row>
    <row r="107" spans="1:11" s="33" customFormat="1" ht="23.25" customHeight="1" x14ac:dyDescent="0.25">
      <c r="A107" s="138"/>
      <c r="B107" s="139"/>
      <c r="C107" s="139"/>
      <c r="D107" s="139"/>
      <c r="E107" s="139"/>
      <c r="F107" s="139"/>
      <c r="G107" s="139"/>
      <c r="H107" s="139"/>
      <c r="I107" s="140"/>
    </row>
    <row r="108" spans="1:11" s="33" customFormat="1" ht="35.1" customHeight="1" x14ac:dyDescent="0.25">
      <c r="A108" s="141" t="s">
        <v>18</v>
      </c>
      <c r="B108" s="142"/>
      <c r="C108" s="142"/>
      <c r="D108" s="142"/>
      <c r="E108" s="142"/>
      <c r="F108" s="142"/>
      <c r="G108" s="95">
        <v>2698041</v>
      </c>
      <c r="H108" s="95">
        <v>1757353</v>
      </c>
      <c r="I108" s="96">
        <v>254950</v>
      </c>
    </row>
    <row r="109" spans="1:11" s="33" customFormat="1" ht="35.1" customHeight="1" thickBot="1" x14ac:dyDescent="0.3">
      <c r="A109" s="136" t="s">
        <v>100</v>
      </c>
      <c r="B109" s="137"/>
      <c r="C109" s="137"/>
      <c r="D109" s="137"/>
      <c r="E109" s="137"/>
      <c r="F109" s="137"/>
      <c r="G109" s="97">
        <v>2033116</v>
      </c>
      <c r="H109" s="97">
        <v>1448851</v>
      </c>
      <c r="I109" s="98">
        <v>112454</v>
      </c>
    </row>
    <row r="110" spans="1:11" x14ac:dyDescent="0.25">
      <c r="A110" s="25"/>
      <c r="B110" s="11"/>
      <c r="C110" s="1"/>
      <c r="D110" s="11"/>
      <c r="E110" s="1"/>
      <c r="F110" s="11"/>
      <c r="G110" s="2"/>
      <c r="H110" s="2"/>
      <c r="I110" s="2"/>
    </row>
    <row r="111" spans="1:11" x14ac:dyDescent="0.25">
      <c r="B111"/>
    </row>
    <row r="112" spans="1:11" x14ac:dyDescent="0.25">
      <c r="A112" s="29">
        <f>SUBTOTAL(3,A7:A104)</f>
        <v>89</v>
      </c>
      <c r="B112" s="30"/>
      <c r="C112" s="30"/>
      <c r="D112" s="29"/>
      <c r="E112" s="38"/>
      <c r="F112" s="29"/>
      <c r="G112" s="30">
        <f>SUBTOTAL(9,G7:G105)</f>
        <v>7556969</v>
      </c>
      <c r="H112" s="30">
        <f>SUBTOTAL(9,H7:H105)</f>
        <v>4935068</v>
      </c>
      <c r="I112" s="30">
        <f>SUBTOTAL(9,I7:I105)</f>
        <v>676424</v>
      </c>
      <c r="J112" s="30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</sheetData>
  <mergeCells count="85">
    <mergeCell ref="E9:F9"/>
    <mergeCell ref="A10:I10"/>
    <mergeCell ref="A15:F15"/>
    <mergeCell ref="B8:F8"/>
    <mergeCell ref="A81:I81"/>
    <mergeCell ref="A11:I11"/>
    <mergeCell ref="A29:I29"/>
    <mergeCell ref="A17:I17"/>
    <mergeCell ref="A13:I13"/>
    <mergeCell ref="A36:I36"/>
    <mergeCell ref="E16:F16"/>
    <mergeCell ref="A16:D16"/>
    <mergeCell ref="E77:F77"/>
    <mergeCell ref="A76:F76"/>
    <mergeCell ref="A49:I49"/>
    <mergeCell ref="A59:I59"/>
    <mergeCell ref="A82:I82"/>
    <mergeCell ref="A84:I84"/>
    <mergeCell ref="A85:I85"/>
    <mergeCell ref="A79:I79"/>
    <mergeCell ref="A43:I43"/>
    <mergeCell ref="A44:I44"/>
    <mergeCell ref="A46:F46"/>
    <mergeCell ref="A73:I73"/>
    <mergeCell ref="A74:I74"/>
    <mergeCell ref="A71:I71"/>
    <mergeCell ref="A69:D69"/>
    <mergeCell ref="E69:F69"/>
    <mergeCell ref="A63:I63"/>
    <mergeCell ref="A48:I48"/>
    <mergeCell ref="A66:I66"/>
    <mergeCell ref="A77:D77"/>
    <mergeCell ref="A86:I86"/>
    <mergeCell ref="A87:I87"/>
    <mergeCell ref="A109:F109"/>
    <mergeCell ref="A107:I107"/>
    <mergeCell ref="A102:I102"/>
    <mergeCell ref="A103:I103"/>
    <mergeCell ref="A108:F108"/>
    <mergeCell ref="A106:D106"/>
    <mergeCell ref="E106:F106"/>
    <mergeCell ref="A105:F105"/>
    <mergeCell ref="A101:I101"/>
    <mergeCell ref="A100:I100"/>
    <mergeCell ref="A91:I91"/>
    <mergeCell ref="A92:I92"/>
    <mergeCell ref="A98:I98"/>
    <mergeCell ref="A96:I96"/>
    <mergeCell ref="A97:I97"/>
    <mergeCell ref="A94:I94"/>
    <mergeCell ref="A28:D28"/>
    <mergeCell ref="E28:F28"/>
    <mergeCell ref="A47:D47"/>
    <mergeCell ref="E47:F47"/>
    <mergeCell ref="A90:I90"/>
    <mergeCell ref="A30:I30"/>
    <mergeCell ref="A42:I42"/>
    <mergeCell ref="A38:I38"/>
    <mergeCell ref="A31:I31"/>
    <mergeCell ref="A32:I32"/>
    <mergeCell ref="A39:I39"/>
    <mergeCell ref="A40:I40"/>
    <mergeCell ref="A34:I34"/>
    <mergeCell ref="A35:I35"/>
    <mergeCell ref="A62:F62"/>
    <mergeCell ref="A54:I54"/>
    <mergeCell ref="A50:I50"/>
    <mergeCell ref="A51:I51"/>
    <mergeCell ref="A64:I64"/>
    <mergeCell ref="A2:I2"/>
    <mergeCell ref="A89:I89"/>
    <mergeCell ref="A95:I95"/>
    <mergeCell ref="A3:I3"/>
    <mergeCell ref="A18:I18"/>
    <mergeCell ref="A20:I20"/>
    <mergeCell ref="A6:I6"/>
    <mergeCell ref="A27:F27"/>
    <mergeCell ref="A19:I19"/>
    <mergeCell ref="A12:I12"/>
    <mergeCell ref="A68:F68"/>
    <mergeCell ref="A72:I72"/>
    <mergeCell ref="A65:I65"/>
    <mergeCell ref="A80:I80"/>
    <mergeCell ref="A4:I4"/>
    <mergeCell ref="A5:I5"/>
  </mergeCells>
  <pageMargins left="0" right="0" top="0" bottom="0" header="0" footer="0"/>
  <pageSetup paperSize="9" scale="58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4" sqref="G14"/>
    </sheetView>
  </sheetViews>
  <sheetFormatPr defaultRowHeight="15" x14ac:dyDescent="0.25"/>
  <cols>
    <col min="2" max="2" width="27.5703125" customWidth="1"/>
    <col min="3" max="3" width="17" customWidth="1"/>
    <col min="4" max="4" width="18.28515625" customWidth="1"/>
    <col min="5" max="5" width="22.140625" customWidth="1"/>
    <col min="6" max="6" width="15.85546875" customWidth="1"/>
    <col min="7" max="7" width="16.28515625" customWidth="1"/>
  </cols>
  <sheetData>
    <row r="1" spans="1:7" ht="75.75" customHeight="1" x14ac:dyDescent="0.25">
      <c r="A1" s="171" t="s">
        <v>19</v>
      </c>
      <c r="B1" s="171"/>
      <c r="C1" s="99" t="s">
        <v>20</v>
      </c>
      <c r="D1" s="99" t="s">
        <v>21</v>
      </c>
      <c r="E1" s="64" t="s">
        <v>153</v>
      </c>
      <c r="F1" s="99" t="s">
        <v>154</v>
      </c>
      <c r="G1" s="64" t="s">
        <v>155</v>
      </c>
    </row>
    <row r="2" spans="1:7" ht="39.950000000000003" customHeight="1" x14ac:dyDescent="0.25">
      <c r="A2" s="66" t="s">
        <v>22</v>
      </c>
      <c r="B2" s="67"/>
      <c r="C2" s="68">
        <v>1</v>
      </c>
      <c r="D2" s="69">
        <v>957336</v>
      </c>
      <c r="E2" s="69">
        <v>699769</v>
      </c>
      <c r="F2" s="69">
        <v>20000</v>
      </c>
      <c r="G2" s="70">
        <f>F2/F8</f>
        <v>0.17785049887064933</v>
      </c>
    </row>
    <row r="3" spans="1:7" ht="39.950000000000003" customHeight="1" x14ac:dyDescent="0.25">
      <c r="A3" s="58" t="s">
        <v>23</v>
      </c>
      <c r="B3" s="59"/>
      <c r="C3" s="34">
        <v>5</v>
      </c>
      <c r="D3" s="61">
        <v>657627</v>
      </c>
      <c r="E3" s="61">
        <v>429653</v>
      </c>
      <c r="F3" s="61">
        <v>36622</v>
      </c>
      <c r="G3" s="35">
        <f>F3/F8</f>
        <v>0.325662048482046</v>
      </c>
    </row>
    <row r="4" spans="1:7" ht="39.950000000000003" customHeight="1" x14ac:dyDescent="0.25">
      <c r="A4" s="66" t="s">
        <v>101</v>
      </c>
      <c r="B4" s="67"/>
      <c r="C4" s="68" t="s">
        <v>181</v>
      </c>
      <c r="D4" s="71" t="s">
        <v>181</v>
      </c>
      <c r="E4" s="71" t="s">
        <v>181</v>
      </c>
      <c r="F4" s="71" t="s">
        <v>181</v>
      </c>
      <c r="G4" s="70" t="s">
        <v>181</v>
      </c>
    </row>
    <row r="5" spans="1:7" ht="39.950000000000003" customHeight="1" x14ac:dyDescent="0.25">
      <c r="A5" s="58" t="s">
        <v>24</v>
      </c>
      <c r="B5" s="59"/>
      <c r="C5" s="34">
        <v>7</v>
      </c>
      <c r="D5" s="60">
        <v>194753</v>
      </c>
      <c r="E5" s="60">
        <v>154261</v>
      </c>
      <c r="F5" s="60">
        <v>24500</v>
      </c>
      <c r="G5" s="35">
        <f>F5/F8</f>
        <v>0.21786686111654543</v>
      </c>
    </row>
    <row r="6" spans="1:7" ht="39.950000000000003" customHeight="1" x14ac:dyDescent="0.25">
      <c r="A6" s="66" t="s">
        <v>25</v>
      </c>
      <c r="B6" s="67"/>
      <c r="C6" s="68">
        <v>1</v>
      </c>
      <c r="D6" s="72">
        <v>81500</v>
      </c>
      <c r="E6" s="72">
        <v>65168</v>
      </c>
      <c r="F6" s="72">
        <v>16332</v>
      </c>
      <c r="G6" s="70">
        <f>F6/F8</f>
        <v>0.14523271737777224</v>
      </c>
    </row>
    <row r="7" spans="1:7" ht="39.950000000000003" customHeight="1" x14ac:dyDescent="0.25">
      <c r="A7" s="58" t="s">
        <v>26</v>
      </c>
      <c r="B7" s="59"/>
      <c r="C7" s="34">
        <v>2</v>
      </c>
      <c r="D7" s="60">
        <v>141900</v>
      </c>
      <c r="E7" s="60">
        <v>100000</v>
      </c>
      <c r="F7" s="63">
        <v>15000</v>
      </c>
      <c r="G7" s="35">
        <f>F7/F8</f>
        <v>0.133387874152987</v>
      </c>
    </row>
    <row r="8" spans="1:7" ht="39.950000000000003" customHeight="1" x14ac:dyDescent="0.25">
      <c r="A8" s="73" t="s">
        <v>102</v>
      </c>
      <c r="B8" s="65"/>
      <c r="C8" s="74">
        <f>SUM(C2:C7)</f>
        <v>16</v>
      </c>
      <c r="D8" s="75">
        <f>SUM(D2:D7)</f>
        <v>2033116</v>
      </c>
      <c r="E8" s="75">
        <f>SUM(E2:E7)</f>
        <v>1448851</v>
      </c>
      <c r="F8" s="75">
        <f>SUM(F2:F7)</f>
        <v>112454</v>
      </c>
      <c r="G8" s="76">
        <f>F8/F8</f>
        <v>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30" sqref="M30"/>
    </sheetView>
  </sheetViews>
  <sheetFormatPr defaultRowHeight="15" x14ac:dyDescent="0.25"/>
  <sheetData>
    <row r="1" spans="1:12" ht="20.25" x14ac:dyDescent="0.3">
      <c r="B1" s="173" t="s">
        <v>158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5">
      <c r="B2" s="100"/>
      <c r="C2" s="100"/>
      <c r="D2" s="100"/>
      <c r="E2" s="100"/>
      <c r="F2" s="100"/>
      <c r="G2" s="100"/>
      <c r="H2" s="101"/>
      <c r="I2" s="101"/>
      <c r="J2" s="101"/>
      <c r="K2" s="100"/>
      <c r="L2" s="100"/>
    </row>
    <row r="3" spans="1:12" ht="15.75" x14ac:dyDescent="0.25">
      <c r="A3" s="102" t="s">
        <v>159</v>
      </c>
      <c r="B3" s="172" t="s">
        <v>160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5.75" x14ac:dyDescent="0.25">
      <c r="A4" s="102" t="s">
        <v>161</v>
      </c>
      <c r="B4" s="103" t="s">
        <v>162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5.75" x14ac:dyDescent="0.25">
      <c r="A5" s="102"/>
      <c r="B5" s="103" t="s">
        <v>163</v>
      </c>
      <c r="C5" s="103"/>
      <c r="D5" s="103"/>
      <c r="E5" s="103"/>
      <c r="F5" s="103"/>
      <c r="G5" s="103"/>
      <c r="H5" s="103"/>
      <c r="I5" s="104"/>
      <c r="J5" s="103"/>
      <c r="K5" s="103"/>
      <c r="L5" s="103"/>
    </row>
    <row r="6" spans="1:12" ht="15.75" x14ac:dyDescent="0.25">
      <c r="A6" s="102"/>
      <c r="B6" s="103" t="s">
        <v>164</v>
      </c>
      <c r="C6" s="103"/>
      <c r="D6" s="103"/>
      <c r="E6" s="103"/>
      <c r="F6" s="103"/>
      <c r="G6" s="103"/>
      <c r="H6" s="103"/>
      <c r="I6" s="104"/>
      <c r="J6" s="103"/>
      <c r="K6" s="103"/>
      <c r="L6" s="103"/>
    </row>
    <row r="7" spans="1:12" ht="15.75" x14ac:dyDescent="0.25">
      <c r="A7" s="102"/>
      <c r="B7" s="103"/>
      <c r="C7" s="103"/>
      <c r="D7" s="103"/>
      <c r="E7" s="103"/>
      <c r="F7" s="103"/>
      <c r="G7" s="103"/>
      <c r="H7" s="103"/>
      <c r="I7" s="104"/>
      <c r="J7" s="103"/>
      <c r="K7" s="103"/>
      <c r="L7" s="103"/>
    </row>
    <row r="8" spans="1:12" ht="15.75" x14ac:dyDescent="0.25">
      <c r="A8" s="102" t="s">
        <v>165</v>
      </c>
      <c r="B8" s="172" t="s">
        <v>166</v>
      </c>
      <c r="C8" s="172"/>
      <c r="D8" s="172"/>
      <c r="E8" s="172"/>
      <c r="F8" s="172"/>
      <c r="G8" s="172"/>
      <c r="H8" s="172"/>
      <c r="I8" s="172"/>
      <c r="J8" s="103"/>
      <c r="K8" s="103"/>
      <c r="L8" s="103"/>
    </row>
    <row r="9" spans="1:12" ht="15.75" x14ac:dyDescent="0.25">
      <c r="A9" s="102"/>
      <c r="B9" s="174" t="s">
        <v>167</v>
      </c>
      <c r="C9" s="174"/>
      <c r="D9" s="174"/>
      <c r="E9" s="174"/>
      <c r="F9" s="174"/>
      <c r="G9" s="174"/>
      <c r="H9" s="174"/>
      <c r="I9" s="174"/>
      <c r="J9" s="174"/>
      <c r="K9" s="174"/>
      <c r="L9" s="103"/>
    </row>
    <row r="10" spans="1:12" ht="15.75" x14ac:dyDescent="0.25">
      <c r="A10" s="102"/>
      <c r="B10" s="172" t="s">
        <v>168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03"/>
    </row>
    <row r="11" spans="1:12" ht="15.75" x14ac:dyDescent="0.25">
      <c r="A11" s="102"/>
      <c r="B11" s="172" t="s">
        <v>169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05"/>
    </row>
    <row r="12" spans="1:12" ht="15.75" x14ac:dyDescent="0.25">
      <c r="A12" s="102"/>
      <c r="B12" s="172" t="s">
        <v>170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05"/>
    </row>
    <row r="13" spans="1:12" ht="15.75" x14ac:dyDescent="0.25">
      <c r="A13" s="102"/>
      <c r="B13" s="172" t="s">
        <v>171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06"/>
    </row>
    <row r="14" spans="1:12" ht="15.75" x14ac:dyDescent="0.25">
      <c r="A14" s="102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2" ht="15.75" x14ac:dyDescent="0.25">
      <c r="A15" s="102" t="s">
        <v>172</v>
      </c>
      <c r="B15" s="107" t="s">
        <v>173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2" ht="15.75" x14ac:dyDescent="0.25">
      <c r="A16" s="102"/>
      <c r="B16" s="177" t="s">
        <v>174</v>
      </c>
      <c r="C16" s="177"/>
      <c r="D16" s="177"/>
      <c r="E16" s="177"/>
      <c r="F16" s="107"/>
      <c r="G16" s="107"/>
      <c r="H16" s="107"/>
      <c r="I16" s="107"/>
      <c r="J16" s="107"/>
      <c r="K16" s="107"/>
      <c r="L16" s="107"/>
    </row>
    <row r="17" spans="1:12" ht="15.75" x14ac:dyDescent="0.25">
      <c r="A17" s="102"/>
      <c r="B17" s="177" t="s">
        <v>175</v>
      </c>
      <c r="C17" s="177"/>
      <c r="D17" s="177"/>
      <c r="E17" s="177"/>
      <c r="F17" s="177"/>
      <c r="G17" s="177"/>
      <c r="H17" s="177"/>
      <c r="I17" s="177"/>
      <c r="J17" s="107"/>
      <c r="K17" s="107"/>
      <c r="L17" s="107"/>
    </row>
    <row r="18" spans="1:12" ht="15.75" x14ac:dyDescent="0.25">
      <c r="A18" s="102"/>
      <c r="B18" s="107" t="s">
        <v>176</v>
      </c>
      <c r="C18" s="107"/>
      <c r="D18" s="107"/>
      <c r="E18" s="28"/>
      <c r="F18" s="28"/>
      <c r="G18" s="28"/>
      <c r="H18" s="28"/>
      <c r="I18" s="28"/>
      <c r="J18" s="107"/>
      <c r="K18" s="107"/>
      <c r="L18" s="107"/>
    </row>
    <row r="19" spans="1:12" ht="15.75" x14ac:dyDescent="0.25">
      <c r="A19" s="102"/>
      <c r="B19" s="107" t="s">
        <v>177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5.75" x14ac:dyDescent="0.25">
      <c r="A20" s="102"/>
      <c r="B20" s="107" t="s">
        <v>178</v>
      </c>
      <c r="C20" s="107"/>
      <c r="D20" s="107"/>
      <c r="E20" s="107"/>
      <c r="F20" s="107"/>
      <c r="G20" s="108"/>
      <c r="H20" s="108"/>
      <c r="I20" s="108"/>
      <c r="J20" s="108"/>
      <c r="K20" s="107"/>
      <c r="L20" s="107"/>
    </row>
    <row r="21" spans="1:12" ht="15.75" x14ac:dyDescent="0.25">
      <c r="A21" s="10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15.75" x14ac:dyDescent="0.25">
      <c r="A22" s="102"/>
      <c r="B22" s="28"/>
      <c r="C22" s="28"/>
      <c r="D22" s="28"/>
      <c r="E22" s="107"/>
      <c r="F22" s="107"/>
      <c r="G22" s="107"/>
      <c r="H22" s="107"/>
      <c r="I22" s="107"/>
      <c r="J22" s="107"/>
      <c r="K22" s="107"/>
      <c r="L22" s="107"/>
    </row>
    <row r="23" spans="1:12" ht="15.75" x14ac:dyDescent="0.25">
      <c r="A23" s="102"/>
      <c r="B23" s="177"/>
      <c r="C23" s="177"/>
      <c r="D23" s="177"/>
      <c r="E23" s="177"/>
      <c r="F23" s="177"/>
      <c r="G23" s="177"/>
      <c r="H23" s="108"/>
      <c r="I23" s="108"/>
      <c r="J23" s="108"/>
      <c r="K23" s="107"/>
      <c r="L23" s="107"/>
    </row>
    <row r="24" spans="1:12" ht="15.75" x14ac:dyDescent="0.25">
      <c r="A24" s="102" t="s">
        <v>179</v>
      </c>
      <c r="B24" s="175" t="s">
        <v>180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</row>
  </sheetData>
  <mergeCells count="13">
    <mergeCell ref="B24:L24"/>
    <mergeCell ref="B12:K12"/>
    <mergeCell ref="B13:K13"/>
    <mergeCell ref="B14:L14"/>
    <mergeCell ref="B16:E16"/>
    <mergeCell ref="B17:I17"/>
    <mergeCell ref="B23:G23"/>
    <mergeCell ref="B11:K11"/>
    <mergeCell ref="B1:L1"/>
    <mergeCell ref="B3:L3"/>
    <mergeCell ref="B8:I8"/>
    <mergeCell ref="B9:K9"/>
    <mergeCell ref="B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İCMAL</vt:lpstr>
      <vt:lpstr>MUH. HARİÇ SEKTÖR</vt:lpstr>
      <vt:lpstr>DEĞERLENDİRME</vt:lpstr>
      <vt:lpstr>İCMAL!Yazdırma_Alanı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2017-02-07T06:52:57Z</dcterms:modified>
</cp:coreProperties>
</file>